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45660" yWindow="-10580" windowWidth="25360" windowHeight="19120" activeTab="1"/>
  </bookViews>
  <sheets>
    <sheet name="Data" sheetId="1" r:id="rId1"/>
    <sheet name="Graph"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67" i="1" l="1"/>
  <c r="R67" i="1"/>
  <c r="R68" i="1"/>
  <c r="N68" i="1"/>
  <c r="N66" i="1"/>
  <c r="Q66" i="1"/>
  <c r="R66" i="1"/>
  <c r="N65" i="1"/>
  <c r="Q65" i="1"/>
  <c r="R65" i="1"/>
  <c r="N64" i="1"/>
  <c r="Q64" i="1"/>
  <c r="R64" i="1"/>
  <c r="N63" i="1"/>
  <c r="Q63" i="1"/>
  <c r="R63" i="1"/>
  <c r="N62" i="1"/>
  <c r="Q62" i="1"/>
  <c r="R62" i="1"/>
  <c r="N61" i="1"/>
  <c r="Q61" i="1"/>
  <c r="R61" i="1"/>
  <c r="N60" i="1"/>
  <c r="Q60" i="1"/>
  <c r="R60" i="1"/>
  <c r="N59" i="1"/>
  <c r="Q59" i="1"/>
  <c r="R59" i="1"/>
  <c r="N58" i="1"/>
  <c r="Q58" i="1"/>
  <c r="R58" i="1"/>
  <c r="N57" i="1"/>
  <c r="Q57" i="1"/>
  <c r="R57" i="1"/>
  <c r="N56" i="1"/>
  <c r="Q56" i="1"/>
  <c r="R56" i="1"/>
  <c r="N55" i="1"/>
  <c r="Q55" i="1"/>
  <c r="R55" i="1"/>
  <c r="N54" i="1"/>
  <c r="Q54" i="1"/>
  <c r="R54" i="1"/>
  <c r="N53" i="1"/>
  <c r="Q53" i="1"/>
  <c r="R53" i="1"/>
  <c r="N52" i="1"/>
  <c r="Q52" i="1"/>
  <c r="R52" i="1"/>
  <c r="N51" i="1"/>
  <c r="Q51" i="1"/>
  <c r="R51" i="1"/>
  <c r="N50" i="1"/>
  <c r="Q50" i="1"/>
  <c r="R50" i="1"/>
  <c r="N49" i="1"/>
  <c r="Q49" i="1"/>
  <c r="R49" i="1"/>
  <c r="N48" i="1"/>
  <c r="Q48" i="1"/>
  <c r="R48" i="1"/>
  <c r="N47" i="1"/>
  <c r="Q47" i="1"/>
  <c r="R47" i="1"/>
  <c r="D68" i="1"/>
  <c r="H68" i="1"/>
  <c r="H67" i="1"/>
  <c r="D67" i="1"/>
  <c r="G66" i="1"/>
  <c r="H66" i="1"/>
  <c r="D66" i="1"/>
  <c r="H65" i="1"/>
  <c r="H64" i="1"/>
  <c r="H63" i="1"/>
  <c r="H62" i="1"/>
  <c r="H61" i="1"/>
  <c r="H60" i="1"/>
  <c r="H59" i="1"/>
  <c r="H58" i="1"/>
  <c r="H57" i="1"/>
  <c r="H56" i="1"/>
  <c r="H55" i="1"/>
  <c r="H54" i="1"/>
  <c r="H53" i="1"/>
  <c r="H52" i="1"/>
  <c r="H51" i="1"/>
  <c r="H50" i="1"/>
  <c r="H49" i="1"/>
  <c r="H48" i="1"/>
  <c r="H47"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G65" i="1"/>
  <c r="D65" i="1"/>
  <c r="G64" i="1"/>
  <c r="G63" i="1"/>
  <c r="G62" i="1"/>
  <c r="G61" i="1"/>
  <c r="G60" i="1"/>
  <c r="G59" i="1"/>
  <c r="G58" i="1"/>
  <c r="G57" i="1"/>
  <c r="G56" i="1"/>
  <c r="G55" i="1"/>
  <c r="G54" i="1"/>
  <c r="G53" i="1"/>
  <c r="G52" i="1"/>
  <c r="G51" i="1"/>
  <c r="G50" i="1"/>
  <c r="G49" i="1"/>
  <c r="G48" i="1"/>
  <c r="G47" i="1"/>
  <c r="D64" i="1"/>
  <c r="D63" i="1"/>
  <c r="D62" i="1"/>
  <c r="D61" i="1"/>
  <c r="D60" i="1"/>
  <c r="D59" i="1"/>
  <c r="D58" i="1"/>
  <c r="D57" i="1"/>
  <c r="D56" i="1"/>
  <c r="D55" i="1"/>
  <c r="D54" i="1"/>
  <c r="D53" i="1"/>
  <c r="D52" i="1"/>
  <c r="D51" i="1"/>
  <c r="D50" i="1"/>
  <c r="D49" i="1"/>
  <c r="D48" i="1"/>
  <c r="D47" i="1"/>
</calcChain>
</file>

<file path=xl/sharedStrings.xml><?xml version="1.0" encoding="utf-8"?>
<sst xmlns="http://schemas.openxmlformats.org/spreadsheetml/2006/main" count="108" uniqueCount="52">
  <si>
    <t>Year: 1994, 1993, 1992, 1991, 1990, 1989, 1988, 1987, 1986, 1985, 1984, 1983, 1982, 1981, 1980, 1979, 1978, 1977, 1976, 1975, 1974, 1973, 1972, 1971, 1970, 1969, 1968, 1967, 1966</t>
  </si>
  <si>
    <t>Academic Discipline, Detailed (standardized): Physics</t>
  </si>
  <si>
    <t>Citizenship (standardized): U.S. Citizens and Permanent Residents, Temporary Residents</t>
  </si>
  <si>
    <t>Citizenship (standardized)</t>
  </si>
  <si>
    <t>U.S. Citizens and Permanent Residents</t>
  </si>
  <si>
    <t>Temporary Residents</t>
  </si>
  <si>
    <t/>
  </si>
  <si>
    <t>Number of Doctorate Recipients by Baccalaureate Institution (Sum)</t>
  </si>
  <si>
    <t>Year</t>
  </si>
  <si>
    <t>Year: All values</t>
  </si>
  <si>
    <t>Level of Degree or Other Award: Doctorate Degrees, Doctorate Degree-Research/Scholarship, Doctorate Degree-Professional Practice, Doctorate Degree-Other</t>
  </si>
  <si>
    <t>Degrees/Awards Conferred by Race (NSF population of institutions) (Sum)</t>
  </si>
  <si>
    <t>Degrees/Awards Conferred by Race-2nd Major (NSF population of institutions) (Sum)</t>
  </si>
  <si>
    <t>Notes:</t>
  </si>
  <si>
    <t>The following selection groups were used in the table:</t>
  </si>
  <si>
    <t>Total</t>
  </si>
  <si>
    <t>**Degrees/Awards Conferred-2nd Major data was not available until 2001.</t>
  </si>
  <si>
    <t xml:space="preserve">***Data for the recent expansion of the definition of "physics" is unavailable for before 1995. </t>
  </si>
  <si>
    <t>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</si>
  <si>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Physics :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</si>
  <si>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Overall Total</t>
  </si>
  <si>
    <t>Percent Domestic</t>
  </si>
  <si>
    <t>Percent International</t>
  </si>
  <si>
    <t>Race &amp; Ethnicity (survey-specific): American Indian or Alaska Native, Asian, Asian or Pacific Islander, Black or African American, Hispanic or Latino, Native Hawaiian or Other Pacific Islander, White, Two or more races, Other or unknown race or ethnicity</t>
  </si>
  <si>
    <t>Gender: All values</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</si>
  <si>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</si>
  <si>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</si>
  <si>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</si>
  <si>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</si>
  <si>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</si>
  <si>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</si>
  <si>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</si>
  <si>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</si>
  <si>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</si>
  <si>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</si>
  <si>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</si>
  <si>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</si>
  <si>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</si>
  <si>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</si>
  <si>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</si>
  <si>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</si>
  <si>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</si>
  <si>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</si>
  <si>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</si>
  <si>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</si>
  <si>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</si>
  <si>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 xml:space="preserve"> Domestic Female</t>
  </si>
  <si>
    <t>Domestic Male</t>
  </si>
  <si>
    <t>Gender/Citizenship</t>
  </si>
  <si>
    <t>International Female</t>
  </si>
  <si>
    <t>International Male</t>
  </si>
  <si>
    <t>*Data from 1966-1994 come from the NSF Survey of Earned Doctorates (SED), and data from 1995-2015 come from IPEDS.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</si>
</sst>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name val="Arial"/>
      <family val="2"/>
    </font>
    <font>
      <u/>
      <sz val="10"/>
      <color theme="10"/>
      <name val="Arial"/>
      <family val="2"/>
    </font>
    <font>
      <u/>
      <sz val="10"/>
      <color theme="11"/>
      <name val="Arial"/>
      <family val="2"/>
    </font>
    <font>
      <sz val="10"/>
      <name val="Verdana"/>
      <family val="2"/>
    </font>
    <font>
      <sz val="10"/>
      <name val="Arial"/>
      <family val="2"/>
    </font>
    <font>
      <b/>
      <sz val="24"/>
      <color rgb="FF000000"/>
      <name val="Arial"/>
    </font>
  </fonts>
  <fills count="5">
    <fill>
      <patternFill patternType="none"/>
    </fill>
    <fill>
      <patternFill patternType="gray125"/>
    </fill>
    <fill>
      <patternFill patternType="solid">
        <fgColor indexed="22"/>
        <bgColor indexed="64"/>
      </patternFill>
    </fill>
    <fill>
      <patternFill patternType="solid">
        <fgColor rgb="FFFFFFB3"/>
        <bgColor indexed="64"/>
      </patternFill>
    </fill>
    <fill>
      <patternFill patternType="solid">
        <fgColor rgb="FFDEFFDE"/>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auto="1"/>
      </right>
      <top style="thin">
        <color auto="1"/>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s>
  <cellStyleXfs count="1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0" fillId="0" borderId="1" xfId="0" applyBorder="1"/>
    <xf numFmtId="3" fontId="0" fillId="0" borderId="1" xfId="0" applyNumberFormat="1" applyBorder="1"/>
    <xf numFmtId="0" fontId="0" fillId="2" borderId="1" xfId="0" applyNumberFormat="1" applyFill="1" applyBorder="1" applyAlignment="1">
      <alignment horizontal="left" vertical="center"/>
    </xf>
    <xf numFmtId="0" fontId="4" fillId="0" borderId="0" xfId="0" applyFont="1"/>
    <xf numFmtId="0" fontId="1" fillId="2" borderId="2" xfId="0" applyFont="1" applyFill="1" applyBorder="1" applyAlignment="1">
      <alignment horizontal="center" vertical="center" wrapText="1"/>
    </xf>
    <xf numFmtId="0" fontId="5" fillId="0" borderId="0" xfId="0" applyFont="1"/>
    <xf numFmtId="0" fontId="0" fillId="0" borderId="2" xfId="0" applyBorder="1"/>
    <xf numFmtId="3" fontId="0" fillId="0" borderId="2" xfId="0" applyNumberFormat="1" applyBorder="1"/>
    <xf numFmtId="0" fontId="1" fillId="2" borderId="8" xfId="0" applyFont="1" applyFill="1" applyBorder="1" applyAlignment="1">
      <alignment horizontal="center" vertical="center" wrapText="1"/>
    </xf>
    <xf numFmtId="0" fontId="0" fillId="0" borderId="7" xfId="0" applyBorder="1"/>
    <xf numFmtId="3" fontId="0" fillId="0" borderId="7" xfId="0" applyNumberFormat="1" applyBorder="1"/>
    <xf numFmtId="0" fontId="0" fillId="0" borderId="9" xfId="0" applyBorder="1"/>
    <xf numFmtId="0" fontId="0" fillId="2" borderId="8" xfId="0" applyNumberFormat="1" applyFill="1" applyBorder="1" applyAlignment="1">
      <alignment horizontal="left" vertical="center"/>
    </xf>
    <xf numFmtId="3" fontId="0" fillId="0" borderId="8" xfId="0" applyNumberFormat="1" applyBorder="1"/>
    <xf numFmtId="0" fontId="0" fillId="0" borderId="8" xfId="0" applyBorder="1"/>
    <xf numFmtId="3" fontId="0" fillId="0" borderId="10" xfId="0" applyNumberFormat="1" applyBorder="1"/>
    <xf numFmtId="3" fontId="0" fillId="0" borderId="11" xfId="0" applyNumberFormat="1" applyBorder="1"/>
    <xf numFmtId="0" fontId="0" fillId="2" borderId="7" xfId="0" applyNumberFormat="1" applyFill="1" applyBorder="1" applyAlignment="1">
      <alignment horizontal="left" vertical="center"/>
    </xf>
    <xf numFmtId="0" fontId="6" fillId="0" borderId="0" xfId="0" applyFont="1" applyAlignment="1">
      <alignment horizontal="center" vertical="center"/>
    </xf>
    <xf numFmtId="0" fontId="0" fillId="2" borderId="0" xfId="0" applyNumberFormat="1" applyFill="1" applyBorder="1" applyAlignment="1">
      <alignment horizontal="left" vertical="center"/>
    </xf>
    <xf numFmtId="3" fontId="0" fillId="0" borderId="0" xfId="0" applyNumberFormat="1" applyBorder="1"/>
    <xf numFmtId="0" fontId="0" fillId="0" borderId="0" xfId="0" applyBorder="1"/>
    <xf numFmtId="9" fontId="0" fillId="0" borderId="0" xfId="5" applyFont="1" applyBorder="1"/>
    <xf numFmtId="0" fontId="1" fillId="2" borderId="2" xfId="0" applyFont="1" applyFill="1" applyBorder="1" applyAlignment="1">
      <alignment horizontal="center" vertical="center" wrapText="1"/>
    </xf>
    <xf numFmtId="0" fontId="0" fillId="2" borderId="1" xfId="0" applyFill="1" applyBorder="1" applyAlignment="1">
      <alignment horizontal="left" vertical="center"/>
    </xf>
    <xf numFmtId="0" fontId="1" fillId="3" borderId="1" xfId="0" applyFont="1" applyFill="1" applyBorder="1" applyAlignment="1">
      <alignment horizontal="center" vertical="center" wrapText="1"/>
    </xf>
    <xf numFmtId="0" fontId="0" fillId="3" borderId="1" xfId="0" applyFill="1" applyBorder="1"/>
    <xf numFmtId="3" fontId="0" fillId="3" borderId="1" xfId="0" applyNumberFormat="1" applyFill="1" applyBorder="1"/>
    <xf numFmtId="0" fontId="1" fillId="4" borderId="1" xfId="0" applyFont="1" applyFill="1" applyBorder="1" applyAlignment="1">
      <alignment horizontal="center" vertical="center" wrapText="1"/>
    </xf>
    <xf numFmtId="0" fontId="0" fillId="4" borderId="1" xfId="0" applyFill="1" applyBorder="1"/>
    <xf numFmtId="3" fontId="0" fillId="4" borderId="1" xfId="0" applyNumberFormat="1" applyFill="1" applyBorder="1"/>
    <xf numFmtId="0" fontId="0" fillId="0" borderId="0" xfId="0" applyFont="1"/>
    <xf numFmtId="0" fontId="1" fillId="4" borderId="1" xfId="0" applyFont="1" applyFill="1" applyBorder="1" applyAlignment="1">
      <alignment horizontal="center" vertical="center" wrapText="1"/>
    </xf>
    <xf numFmtId="0" fontId="0" fillId="4" borderId="1" xfId="0" applyFill="1" applyBorder="1"/>
    <xf numFmtId="0" fontId="1" fillId="3" borderId="1" xfId="0" applyFont="1" applyFill="1" applyBorder="1" applyAlignment="1">
      <alignment horizontal="center" vertical="center" wrapText="1"/>
    </xf>
    <xf numFmtId="0" fontId="0" fillId="3" borderId="1" xfId="0" applyFill="1" applyBorder="1"/>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14">
    <cellStyle name="Followed Hyperlink" xfId="2" builtinId="9" hidden="1"/>
    <cellStyle name="Followed Hyperlink" xfId="4"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1" builtinId="8" hidden="1"/>
    <cellStyle name="Hyperlink" xfId="3" builtinId="8" hidden="1"/>
    <cellStyle name="Hyperlink" xfId="6" builtinId="8" hidden="1"/>
    <cellStyle name="Hyperlink" xfId="8" builtinId="8" hidden="1"/>
    <cellStyle name="Hyperlink" xfId="10" builtinId="8" hidden="1"/>
    <cellStyle name="Hyperlink" xfId="12" builtinId="8" hidden="1"/>
    <cellStyle name="Normal" xfId="0" builtinId="0"/>
    <cellStyle name="Percent" xfId="5"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Number of Physics PhDs by Citizenship</a:t>
            </a:r>
          </a:p>
        </c:rich>
      </c:tx>
      <c:layout>
        <c:manualLayout>
          <c:xMode val="edge"/>
          <c:yMode val="edge"/>
          <c:x val="0.318558771351144"/>
          <c:y val="0.0261290304329481"/>
        </c:manualLayout>
      </c:layout>
      <c:overlay val="0"/>
    </c:title>
    <c:autoTitleDeleted val="0"/>
    <c:plotArea>
      <c:layout>
        <c:manualLayout>
          <c:layoutTarget val="inner"/>
          <c:xMode val="edge"/>
          <c:yMode val="edge"/>
          <c:x val="0.100069466591564"/>
          <c:y val="0.114929429794387"/>
          <c:w val="0.85191795123849"/>
          <c:h val="0.768527768737358"/>
        </c:manualLayout>
      </c:layout>
      <c:scatterChart>
        <c:scatterStyle val="lineMarker"/>
        <c:varyColors val="0"/>
        <c:ser>
          <c:idx val="2"/>
          <c:order val="0"/>
          <c:tx>
            <c:v> Total</c:v>
          </c:tx>
          <c:spPr>
            <a:ln>
              <a:solidFill>
                <a:schemeClr val="accent3">
                  <a:lumMod val="75000"/>
                </a:schemeClr>
              </a:solidFill>
            </a:ln>
          </c:spPr>
          <c:marker>
            <c:symbol val="none"/>
          </c:marker>
          <c:xVal>
            <c:numRef>
              <c:f>(Data!$A$7:$A$35,Data!$A$47:$A$67)</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(Data!$D$7:$D$35,Data!$H$47:$H$67)</c:f>
              <c:numCache>
                <c:formatCode>#,##0</c:formatCode>
                <c:ptCount val="50"/>
                <c:pt idx="0">
                  <c:v>961.0</c:v>
                </c:pt>
                <c:pt idx="1">
                  <c:v>1216.0</c:v>
                </c:pt>
                <c:pt idx="2">
                  <c:v>1310.0</c:v>
                </c:pt>
                <c:pt idx="3">
                  <c:v>1319.0</c:v>
                </c:pt>
                <c:pt idx="4">
                  <c:v>1531.0</c:v>
                </c:pt>
                <c:pt idx="5">
                  <c:v>1602.0</c:v>
                </c:pt>
                <c:pt idx="6">
                  <c:v>1488.0</c:v>
                </c:pt>
                <c:pt idx="7">
                  <c:v>1442.0</c:v>
                </c:pt>
                <c:pt idx="8">
                  <c:v>1158.0</c:v>
                </c:pt>
                <c:pt idx="9">
                  <c:v>1151.0</c:v>
                </c:pt>
                <c:pt idx="10">
                  <c:v>1073.0</c:v>
                </c:pt>
                <c:pt idx="11">
                  <c:v>1010.0</c:v>
                </c:pt>
                <c:pt idx="12">
                  <c:v>911.0</c:v>
                </c:pt>
                <c:pt idx="13">
                  <c:v>965.0</c:v>
                </c:pt>
                <c:pt idx="14">
                  <c:v>838.0</c:v>
                </c:pt>
                <c:pt idx="15">
                  <c:v>872.0</c:v>
                </c:pt>
                <c:pt idx="16">
                  <c:v>885.0</c:v>
                </c:pt>
                <c:pt idx="17">
                  <c:v>904.0</c:v>
                </c:pt>
                <c:pt idx="18">
                  <c:v>950.0</c:v>
                </c:pt>
                <c:pt idx="19">
                  <c:v>939.0</c:v>
                </c:pt>
                <c:pt idx="20">
                  <c:v>996.0</c:v>
                </c:pt>
                <c:pt idx="21">
                  <c:v>1067.0</c:v>
                </c:pt>
                <c:pt idx="22">
                  <c:v>1088.0</c:v>
                </c:pt>
                <c:pt idx="23">
                  <c:v>1061.0</c:v>
                </c:pt>
                <c:pt idx="24">
                  <c:v>1234.0</c:v>
                </c:pt>
                <c:pt idx="25">
                  <c:v>1266.0</c:v>
                </c:pt>
                <c:pt idx="26">
                  <c:v>1375.0</c:v>
                </c:pt>
                <c:pt idx="27">
                  <c:v>1358.0</c:v>
                </c:pt>
                <c:pt idx="28">
                  <c:v>1518.0</c:v>
                </c:pt>
                <c:pt idx="29">
                  <c:v>1484.0</c:v>
                </c:pt>
                <c:pt idx="30">
                  <c:v>1531.0</c:v>
                </c:pt>
                <c:pt idx="31">
                  <c:v>1468.0</c:v>
                </c:pt>
                <c:pt idx="32">
                  <c:v>1440.0</c:v>
                </c:pt>
                <c:pt idx="33">
                  <c:v>1303.0</c:v>
                </c:pt>
                <c:pt idx="34">
                  <c:v>1249.0</c:v>
                </c:pt>
                <c:pt idx="35">
                  <c:v>1206.0</c:v>
                </c:pt>
                <c:pt idx="36">
                  <c:v>1117.0</c:v>
                </c:pt>
                <c:pt idx="37">
                  <c:v>1140.0</c:v>
                </c:pt>
                <c:pt idx="38">
                  <c:v>1161.0</c:v>
                </c:pt>
                <c:pt idx="39">
                  <c:v>1310.0</c:v>
                </c:pt>
                <c:pt idx="40">
                  <c:v>1395.0</c:v>
                </c:pt>
                <c:pt idx="41">
                  <c:v>1504.0</c:v>
                </c:pt>
                <c:pt idx="42">
                  <c:v>1591.0</c:v>
                </c:pt>
                <c:pt idx="43">
                  <c:v>1651.0</c:v>
                </c:pt>
                <c:pt idx="44">
                  <c:v>1639.0</c:v>
                </c:pt>
                <c:pt idx="45">
                  <c:v>1773.0</c:v>
                </c:pt>
                <c:pt idx="46">
                  <c:v>1849.0</c:v>
                </c:pt>
                <c:pt idx="47">
                  <c:v>1867.0</c:v>
                </c:pt>
                <c:pt idx="48">
                  <c:v>1860.0</c:v>
                </c:pt>
                <c:pt idx="49">
                  <c:v>1953.0</c:v>
                </c:pt>
              </c:numCache>
            </c:numRef>
          </c:yVal>
          <c:smooth val="0"/>
        </c:ser>
        <c:ser>
          <c:idx val="0"/>
          <c:order val="1"/>
          <c:tx>
            <c:v> Domestic</c:v>
          </c:tx>
          <c:spPr>
            <a:ln w="47625">
              <a:solidFill>
                <a:srgbClr val="0000FF"/>
              </a:solidFill>
              <a:prstDash val="solid"/>
            </a:ln>
          </c:spPr>
          <c:marker>
            <c:symbol val="none"/>
          </c:marker>
          <c:dLbls>
            <c:dLbl>
              <c:idx val="48"/>
              <c:layout>
                <c:manualLayout>
                  <c:x val="-0.0487113762734633"/>
                  <c:y val="-0.0409407665505226"/>
                </c:manualLayout>
              </c:layout>
              <c:tx>
                <c:strRef>
                  <c:f>Data!$D$68</c:f>
                  <c:strCache>
                    <c:ptCount val="1"/>
                    <c:pt idx="0">
                      <c:v>57%</c:v>
                    </c:pt>
                  </c:strCache>
                </c:strRef>
              </c:tx>
              <c:dLblPos val="r"/>
              <c:showLegendKey val="0"/>
              <c:showVal val="0"/>
              <c:showCatName val="0"/>
              <c:showSerName val="0"/>
              <c:showPercent val="0"/>
              <c:showBubbleSize val="0"/>
            </c:dLbl>
            <c:txPr>
              <a:bodyPr/>
              <a:lstStyle/>
              <a:p>
                <a:pPr>
                  <a:defRPr b="1" i="0">
                    <a:solidFill>
                      <a:srgbClr val="0000FF"/>
                    </a:solidFill>
                  </a:defRPr>
                </a:pPr>
                <a:endParaRPr lang="en-US"/>
              </a:p>
            </c:txPr>
            <c:showLegendKey val="0"/>
            <c:showVal val="0"/>
            <c:showCatName val="0"/>
            <c:showSerName val="0"/>
            <c:showPercent val="0"/>
            <c:showBubbleSize val="0"/>
          </c:dLbls>
          <c:xVal>
            <c:numRef>
              <c:f>(Data!$A$7:$A$35,Data!$A$47:$A$67)</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(Data!$B$7:$B$35,Data!$D$47:$D$67)</c:f>
              <c:numCache>
                <c:formatCode>#,##0</c:formatCode>
                <c:ptCount val="50"/>
                <c:pt idx="0">
                  <c:v>840.0</c:v>
                </c:pt>
                <c:pt idx="1">
                  <c:v>1068.0</c:v>
                </c:pt>
                <c:pt idx="2">
                  <c:v>1170.0</c:v>
                </c:pt>
                <c:pt idx="3">
                  <c:v>1170.0</c:v>
                </c:pt>
                <c:pt idx="4">
                  <c:v>1354.0</c:v>
                </c:pt>
                <c:pt idx="5">
                  <c:v>1419.0</c:v>
                </c:pt>
                <c:pt idx="6">
                  <c:v>1287.0</c:v>
                </c:pt>
                <c:pt idx="7">
                  <c:v>1211.0</c:v>
                </c:pt>
                <c:pt idx="8">
                  <c:v>936.0</c:v>
                </c:pt>
                <c:pt idx="9">
                  <c:v>927.0</c:v>
                </c:pt>
                <c:pt idx="10">
                  <c:v>859.0</c:v>
                </c:pt>
                <c:pt idx="11">
                  <c:v>812.0</c:v>
                </c:pt>
                <c:pt idx="12">
                  <c:v>742.0</c:v>
                </c:pt>
                <c:pt idx="13">
                  <c:v>770.0</c:v>
                </c:pt>
                <c:pt idx="14">
                  <c:v>657.0</c:v>
                </c:pt>
                <c:pt idx="15">
                  <c:v>674.0</c:v>
                </c:pt>
                <c:pt idx="16">
                  <c:v>652.0</c:v>
                </c:pt>
                <c:pt idx="17">
                  <c:v>659.0</c:v>
                </c:pt>
                <c:pt idx="18">
                  <c:v>696.0</c:v>
                </c:pt>
                <c:pt idx="19">
                  <c:v>662.0</c:v>
                </c:pt>
                <c:pt idx="20">
                  <c:v>644.0</c:v>
                </c:pt>
                <c:pt idx="21">
                  <c:v>686.0</c:v>
                </c:pt>
                <c:pt idx="22">
                  <c:v>683.0</c:v>
                </c:pt>
                <c:pt idx="23">
                  <c:v>656.0</c:v>
                </c:pt>
                <c:pt idx="24">
                  <c:v>726.0</c:v>
                </c:pt>
                <c:pt idx="25">
                  <c:v>739.0</c:v>
                </c:pt>
                <c:pt idx="26">
                  <c:v>792.0</c:v>
                </c:pt>
                <c:pt idx="27">
                  <c:v>806.0</c:v>
                </c:pt>
                <c:pt idx="28">
                  <c:v>1045.0</c:v>
                </c:pt>
                <c:pt idx="29">
                  <c:v>937.0</c:v>
                </c:pt>
                <c:pt idx="30">
                  <c:v>944.0</c:v>
                </c:pt>
                <c:pt idx="31">
                  <c:v>903.0</c:v>
                </c:pt>
                <c:pt idx="32">
                  <c:v>868.0</c:v>
                </c:pt>
                <c:pt idx="33">
                  <c:v>766.0</c:v>
                </c:pt>
                <c:pt idx="34">
                  <c:v>736.0</c:v>
                </c:pt>
                <c:pt idx="35">
                  <c:v>699.0</c:v>
                </c:pt>
                <c:pt idx="36">
                  <c:v>616.0</c:v>
                </c:pt>
                <c:pt idx="37">
                  <c:v>619.0</c:v>
                </c:pt>
                <c:pt idx="38">
                  <c:v>591.0</c:v>
                </c:pt>
                <c:pt idx="39">
                  <c:v>613.0</c:v>
                </c:pt>
                <c:pt idx="40">
                  <c:v>672.0</c:v>
                </c:pt>
                <c:pt idx="41">
                  <c:v>730.0</c:v>
                </c:pt>
                <c:pt idx="42">
                  <c:v>812.0</c:v>
                </c:pt>
                <c:pt idx="43">
                  <c:v>829.0</c:v>
                </c:pt>
                <c:pt idx="44">
                  <c:v>859.0</c:v>
                </c:pt>
                <c:pt idx="45">
                  <c:v>992.0</c:v>
                </c:pt>
                <c:pt idx="46">
                  <c:v>1046.0</c:v>
                </c:pt>
                <c:pt idx="47">
                  <c:v>1050.0</c:v>
                </c:pt>
                <c:pt idx="48">
                  <c:v>1023.0</c:v>
                </c:pt>
                <c:pt idx="49">
                  <c:v>1104.0</c:v>
                </c:pt>
              </c:numCache>
            </c:numRef>
          </c:yVal>
          <c:smooth val="0"/>
        </c:ser>
        <c:ser>
          <c:idx val="1"/>
          <c:order val="2"/>
          <c:tx>
            <c:v> International</c:v>
          </c:tx>
          <c:spPr>
            <a:ln>
              <a:prstDash val="solid"/>
            </a:ln>
          </c:spPr>
          <c:marker>
            <c:symbol val="none"/>
          </c:marker>
          <c:dLbls>
            <c:dLbl>
              <c:idx val="48"/>
              <c:layout>
                <c:manualLayout>
                  <c:x val="-0.050192418927492"/>
                  <c:y val="0.0431184668989546"/>
                </c:manualLayout>
              </c:layout>
              <c:tx>
                <c:strRef>
                  <c:f>Data!$H$68</c:f>
                  <c:strCache>
                    <c:ptCount val="1"/>
                    <c:pt idx="0">
                      <c:v>43%</c:v>
                    </c:pt>
                  </c:strCache>
                </c:strRef>
              </c:tx>
              <c:dLblPos val="r"/>
              <c:showLegendKey val="0"/>
              <c:showVal val="0"/>
              <c:showCatName val="0"/>
              <c:showSerName val="0"/>
              <c:showPercent val="0"/>
              <c:showBubbleSize val="0"/>
            </c:dLbl>
            <c:txPr>
              <a:bodyPr/>
              <a:lstStyle/>
              <a:p>
                <a:pPr>
                  <a:defRPr b="1" i="0">
                    <a:solidFill>
                      <a:srgbClr val="FF0000"/>
                    </a:solidFill>
                  </a:defRPr>
                </a:pPr>
                <a:endParaRPr lang="en-US"/>
              </a:p>
            </c:txPr>
            <c:showLegendKey val="0"/>
            <c:showVal val="0"/>
            <c:showCatName val="0"/>
            <c:showSerName val="0"/>
            <c:showPercent val="0"/>
            <c:showBubbleSize val="0"/>
          </c:dLbls>
          <c:xVal>
            <c:numRef>
              <c:f>(Data!$A$7:$A$35,Data!$A$47:$A$67)</c:f>
              <c:numCache>
                <c:formatCode>General</c:formatCode>
                <c:ptCount val="50"/>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numCache>
            </c:numRef>
          </c:xVal>
          <c:yVal>
            <c:numRef>
              <c:f>(Data!$C$7:$C$35,Data!$G$47:$G$67)</c:f>
              <c:numCache>
                <c:formatCode>#,##0</c:formatCode>
                <c:ptCount val="50"/>
                <c:pt idx="0">
                  <c:v>121.0</c:v>
                </c:pt>
                <c:pt idx="1">
                  <c:v>148.0</c:v>
                </c:pt>
                <c:pt idx="2">
                  <c:v>140.0</c:v>
                </c:pt>
                <c:pt idx="3">
                  <c:v>149.0</c:v>
                </c:pt>
                <c:pt idx="4">
                  <c:v>177.0</c:v>
                </c:pt>
                <c:pt idx="5">
                  <c:v>183.0</c:v>
                </c:pt>
                <c:pt idx="6">
                  <c:v>201.0</c:v>
                </c:pt>
                <c:pt idx="7">
                  <c:v>231.0</c:v>
                </c:pt>
                <c:pt idx="8">
                  <c:v>222.0</c:v>
                </c:pt>
                <c:pt idx="9">
                  <c:v>224.0</c:v>
                </c:pt>
                <c:pt idx="10">
                  <c:v>214.0</c:v>
                </c:pt>
                <c:pt idx="11">
                  <c:v>198.0</c:v>
                </c:pt>
                <c:pt idx="12">
                  <c:v>169.0</c:v>
                </c:pt>
                <c:pt idx="13">
                  <c:v>195.0</c:v>
                </c:pt>
                <c:pt idx="14">
                  <c:v>181.0</c:v>
                </c:pt>
                <c:pt idx="15">
                  <c:v>198.0</c:v>
                </c:pt>
                <c:pt idx="16">
                  <c:v>233.0</c:v>
                </c:pt>
                <c:pt idx="17">
                  <c:v>245.0</c:v>
                </c:pt>
                <c:pt idx="18">
                  <c:v>254.0</c:v>
                </c:pt>
                <c:pt idx="19">
                  <c:v>277.0</c:v>
                </c:pt>
                <c:pt idx="20">
                  <c:v>352.0</c:v>
                </c:pt>
                <c:pt idx="21">
                  <c:v>381.0</c:v>
                </c:pt>
                <c:pt idx="22">
                  <c:v>405.0</c:v>
                </c:pt>
                <c:pt idx="23">
                  <c:v>405.0</c:v>
                </c:pt>
                <c:pt idx="24">
                  <c:v>508.0</c:v>
                </c:pt>
                <c:pt idx="25">
                  <c:v>527.0</c:v>
                </c:pt>
                <c:pt idx="26">
                  <c:v>583.0</c:v>
                </c:pt>
                <c:pt idx="27">
                  <c:v>552.0</c:v>
                </c:pt>
                <c:pt idx="28">
                  <c:v>473.0</c:v>
                </c:pt>
                <c:pt idx="29">
                  <c:v>547.0</c:v>
                </c:pt>
                <c:pt idx="30">
                  <c:v>587.0</c:v>
                </c:pt>
                <c:pt idx="31">
                  <c:v>565.0</c:v>
                </c:pt>
                <c:pt idx="32">
                  <c:v>572.0</c:v>
                </c:pt>
                <c:pt idx="33">
                  <c:v>537.0</c:v>
                </c:pt>
                <c:pt idx="34">
                  <c:v>513.0</c:v>
                </c:pt>
                <c:pt idx="35">
                  <c:v>507.0</c:v>
                </c:pt>
                <c:pt idx="36">
                  <c:v>501.0</c:v>
                </c:pt>
                <c:pt idx="37">
                  <c:v>521.0</c:v>
                </c:pt>
                <c:pt idx="38">
                  <c:v>570.0</c:v>
                </c:pt>
                <c:pt idx="39">
                  <c:v>697.0</c:v>
                </c:pt>
                <c:pt idx="40">
                  <c:v>723.0</c:v>
                </c:pt>
                <c:pt idx="41">
                  <c:v>774.0</c:v>
                </c:pt>
                <c:pt idx="42">
                  <c:v>779.0</c:v>
                </c:pt>
                <c:pt idx="43">
                  <c:v>822.0</c:v>
                </c:pt>
                <c:pt idx="44">
                  <c:v>780.0</c:v>
                </c:pt>
                <c:pt idx="45">
                  <c:v>781.0</c:v>
                </c:pt>
                <c:pt idx="46">
                  <c:v>803.0</c:v>
                </c:pt>
                <c:pt idx="47">
                  <c:v>817.0</c:v>
                </c:pt>
                <c:pt idx="48">
                  <c:v>837.0</c:v>
                </c:pt>
                <c:pt idx="49">
                  <c:v>849.0</c:v>
                </c:pt>
              </c:numCache>
            </c:numRef>
          </c:yVal>
          <c:smooth val="0"/>
        </c:ser>
        <c:dLbls>
          <c:showLegendKey val="0"/>
          <c:showVal val="0"/>
          <c:showCatName val="0"/>
          <c:showSerName val="0"/>
          <c:showPercent val="0"/>
          <c:showBubbleSize val="0"/>
        </c:dLbls>
        <c:axId val="2146226024"/>
        <c:axId val="-2138849736"/>
      </c:scatterChart>
      <c:valAx>
        <c:axId val="2146226024"/>
        <c:scaling>
          <c:orientation val="minMax"/>
          <c:max val="2015.0"/>
          <c:min val="1965.0"/>
        </c:scaling>
        <c:delete val="0"/>
        <c:axPos val="b"/>
        <c:majorGridlines>
          <c:spPr>
            <a:ln>
              <a:solidFill>
                <a:schemeClr val="tx1"/>
              </a:solidFill>
              <a:prstDash val="sysDot"/>
            </a:ln>
          </c:spPr>
        </c:majorGridlines>
        <c:numFmt formatCode="General" sourceLinked="1"/>
        <c:majorTickMark val="in"/>
        <c:minorTickMark val="none"/>
        <c:tickLblPos val="nextTo"/>
        <c:spPr>
          <a:ln>
            <a:solidFill>
              <a:schemeClr val="tx1"/>
            </a:solidFill>
          </a:ln>
        </c:spPr>
        <c:crossAx val="-2138849736"/>
        <c:crosses val="autoZero"/>
        <c:crossBetween val="midCat"/>
        <c:majorUnit val="10.0"/>
      </c:valAx>
      <c:valAx>
        <c:axId val="-2138849736"/>
        <c:scaling>
          <c:orientation val="minMax"/>
          <c:max val="2000.0"/>
        </c:scaling>
        <c:delete val="0"/>
        <c:axPos val="l"/>
        <c:majorGridlines>
          <c:spPr>
            <a:ln>
              <a:solidFill>
                <a:schemeClr val="tx1"/>
              </a:solidFill>
              <a:prstDash val="sysDot"/>
            </a:ln>
          </c:spPr>
        </c:majorGridlines>
        <c:numFmt formatCode="#,##0" sourceLinked="1"/>
        <c:majorTickMark val="in"/>
        <c:minorTickMark val="none"/>
        <c:tickLblPos val="nextTo"/>
        <c:spPr>
          <a:ln>
            <a:solidFill>
              <a:schemeClr val="tx1"/>
            </a:solidFill>
          </a:ln>
        </c:spPr>
        <c:crossAx val="2146226024"/>
        <c:crosses val="autoZero"/>
        <c:crossBetween val="midCat"/>
        <c:majorUnit val="500.0"/>
      </c:valAx>
      <c:spPr>
        <a:ln>
          <a:solidFill>
            <a:schemeClr val="tx1"/>
          </a:solidFill>
        </a:ln>
      </c:spPr>
    </c:plotArea>
    <c:legend>
      <c:legendPos val="t"/>
      <c:layout>
        <c:manualLayout>
          <c:xMode val="edge"/>
          <c:yMode val="edge"/>
          <c:x val="0.269761074833595"/>
          <c:y val="0.117647190175172"/>
          <c:w val="0.170319626713327"/>
          <c:h val="0.185079683666993"/>
        </c:manualLayout>
      </c:layout>
      <c:overlay val="1"/>
      <c:spPr>
        <a:noFill/>
        <a:ln>
          <a:noFill/>
        </a:ln>
      </c:spPr>
      <c:txPr>
        <a:bodyPr/>
        <a:lstStyle/>
        <a:p>
          <a:pPr>
            <a:defRPr sz="1400"/>
          </a:pPr>
          <a:endParaRPr lang="en-US"/>
        </a:p>
      </c:txPr>
    </c:legend>
    <c:plotVisOnly val="1"/>
    <c:dispBlanksAs val="gap"/>
    <c:showDLblsOverMax val="0"/>
  </c:chart>
  <c:spPr>
    <a:noFill/>
    <a:ln>
      <a:noFill/>
    </a:ln>
  </c:spPr>
  <c:txPr>
    <a:bodyPr/>
    <a:lstStyle/>
    <a:p>
      <a:pPr>
        <a:defRPr sz="18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50" workbookViewId="0"/>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76733" cy="58335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0.52434</cdr:x>
      <cdr:y>0.9524</cdr:y>
    </cdr:from>
    <cdr:to>
      <cdr:x>1</cdr:x>
      <cdr:y>1</cdr:y>
    </cdr:to>
    <cdr:sp macro="" textlink="">
      <cdr:nvSpPr>
        <cdr:cNvPr id="2" name="Rectangle 1"/>
        <cdr:cNvSpPr/>
      </cdr:nvSpPr>
      <cdr:spPr>
        <a:xfrm xmlns:a="http://schemas.openxmlformats.org/drawingml/2006/main">
          <a:off x="4493385" y="5548394"/>
          <a:ext cx="4076202" cy="277294"/>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0.09778</cdr:x>
      <cdr:y>0</cdr:y>
    </cdr:from>
    <cdr:to>
      <cdr:x>0.30025</cdr:x>
      <cdr:y>0.10866</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38199" y="0"/>
          <a:ext cx="1735667" cy="633401"/>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topLeftCell="A29" workbookViewId="0">
      <selection activeCell="D80" sqref="D80"/>
    </sheetView>
  </sheetViews>
  <sheetFormatPr baseColWidth="10" defaultColWidth="8.83203125" defaultRowHeight="12" x14ac:dyDescent="0"/>
  <cols>
    <col min="1" max="1" width="18.6640625" customWidth="1"/>
    <col min="2" max="4" width="20" customWidth="1"/>
    <col min="5" max="5" width="20.83203125" customWidth="1"/>
    <col min="6" max="6" width="19.5" customWidth="1"/>
    <col min="7" max="7" width="12.5" customWidth="1"/>
    <col min="8" max="8" width="19.83203125" customWidth="1"/>
    <col min="11" max="11" width="19.5" customWidth="1"/>
    <col min="12" max="12" width="20.5" customWidth="1"/>
    <col min="13" max="13" width="22.1640625" customWidth="1"/>
    <col min="14" max="14" width="18" customWidth="1"/>
    <col min="15" max="15" width="17.83203125" customWidth="1"/>
    <col min="16" max="16" width="17.6640625" customWidth="1"/>
    <col min="17" max="17" width="19" customWidth="1"/>
  </cols>
  <sheetData>
    <row r="1" spans="1:14">
      <c r="A1" t="s">
        <v>0</v>
      </c>
    </row>
    <row r="2" spans="1:14" ht="28">
      <c r="A2" t="s">
        <v>1</v>
      </c>
      <c r="N2" s="21"/>
    </row>
    <row r="3" spans="1:14">
      <c r="A3" t="s">
        <v>2</v>
      </c>
    </row>
    <row r="4" spans="1:14" ht="24">
      <c r="A4" s="1" t="s">
        <v>3</v>
      </c>
      <c r="B4" s="1" t="s">
        <v>4</v>
      </c>
      <c r="C4" s="1" t="s">
        <v>5</v>
      </c>
      <c r="D4" s="1" t="s">
        <v>20</v>
      </c>
    </row>
    <row r="5" spans="1:14" ht="48">
      <c r="A5" s="1" t="s">
        <v>6</v>
      </c>
      <c r="B5" s="1" t="s">
        <v>7</v>
      </c>
      <c r="C5" s="1" t="s">
        <v>7</v>
      </c>
      <c r="D5" s="11" t="s">
        <v>7</v>
      </c>
    </row>
    <row r="6" spans="1:14">
      <c r="A6" s="2" t="s">
        <v>8</v>
      </c>
      <c r="B6" s="3" t="s">
        <v>6</v>
      </c>
      <c r="C6" s="9" t="s">
        <v>6</v>
      </c>
      <c r="D6" s="12"/>
    </row>
    <row r="7" spans="1:14">
      <c r="A7" s="5">
        <v>1966</v>
      </c>
      <c r="B7" s="4">
        <v>840</v>
      </c>
      <c r="C7" s="10">
        <v>121</v>
      </c>
      <c r="D7" s="13">
        <f>B7+C7</f>
        <v>961</v>
      </c>
    </row>
    <row r="8" spans="1:14">
      <c r="A8" s="5">
        <v>1967</v>
      </c>
      <c r="B8" s="4">
        <v>1068</v>
      </c>
      <c r="C8" s="10">
        <v>148</v>
      </c>
      <c r="D8" s="13">
        <f t="shared" ref="D8:D35" si="0">B8+C8</f>
        <v>1216</v>
      </c>
    </row>
    <row r="9" spans="1:14">
      <c r="A9" s="5">
        <v>1968</v>
      </c>
      <c r="B9" s="4">
        <v>1170</v>
      </c>
      <c r="C9" s="10">
        <v>140</v>
      </c>
      <c r="D9" s="13">
        <f t="shared" si="0"/>
        <v>1310</v>
      </c>
    </row>
    <row r="10" spans="1:14">
      <c r="A10" s="5">
        <v>1969</v>
      </c>
      <c r="B10" s="4">
        <v>1170</v>
      </c>
      <c r="C10" s="10">
        <v>149</v>
      </c>
      <c r="D10" s="13">
        <f t="shared" si="0"/>
        <v>1319</v>
      </c>
    </row>
    <row r="11" spans="1:14">
      <c r="A11" s="5">
        <v>1970</v>
      </c>
      <c r="B11" s="4">
        <v>1354</v>
      </c>
      <c r="C11" s="10">
        <v>177</v>
      </c>
      <c r="D11" s="13">
        <f t="shared" si="0"/>
        <v>1531</v>
      </c>
    </row>
    <row r="12" spans="1:14">
      <c r="A12" s="5">
        <v>1971</v>
      </c>
      <c r="B12" s="4">
        <v>1419</v>
      </c>
      <c r="C12" s="10">
        <v>183</v>
      </c>
      <c r="D12" s="13">
        <f t="shared" si="0"/>
        <v>1602</v>
      </c>
    </row>
    <row r="13" spans="1:14">
      <c r="A13" s="5">
        <v>1972</v>
      </c>
      <c r="B13" s="4">
        <v>1287</v>
      </c>
      <c r="C13" s="10">
        <v>201</v>
      </c>
      <c r="D13" s="13">
        <f t="shared" si="0"/>
        <v>1488</v>
      </c>
    </row>
    <row r="14" spans="1:14">
      <c r="A14" s="5">
        <v>1973</v>
      </c>
      <c r="B14" s="4">
        <v>1211</v>
      </c>
      <c r="C14" s="10">
        <v>231</v>
      </c>
      <c r="D14" s="13">
        <f t="shared" si="0"/>
        <v>1442</v>
      </c>
    </row>
    <row r="15" spans="1:14">
      <c r="A15" s="5">
        <v>1974</v>
      </c>
      <c r="B15" s="4">
        <v>936</v>
      </c>
      <c r="C15" s="10">
        <v>222</v>
      </c>
      <c r="D15" s="13">
        <f t="shared" si="0"/>
        <v>1158</v>
      </c>
    </row>
    <row r="16" spans="1:14">
      <c r="A16" s="5">
        <v>1975</v>
      </c>
      <c r="B16" s="4">
        <v>927</v>
      </c>
      <c r="C16" s="10">
        <v>224</v>
      </c>
      <c r="D16" s="13">
        <f t="shared" si="0"/>
        <v>1151</v>
      </c>
    </row>
    <row r="17" spans="1:4">
      <c r="A17" s="5">
        <v>1976</v>
      </c>
      <c r="B17" s="4">
        <v>859</v>
      </c>
      <c r="C17" s="10">
        <v>214</v>
      </c>
      <c r="D17" s="13">
        <f t="shared" si="0"/>
        <v>1073</v>
      </c>
    </row>
    <row r="18" spans="1:4">
      <c r="A18" s="5">
        <v>1977</v>
      </c>
      <c r="B18" s="4">
        <v>812</v>
      </c>
      <c r="C18" s="10">
        <v>198</v>
      </c>
      <c r="D18" s="13">
        <f t="shared" si="0"/>
        <v>1010</v>
      </c>
    </row>
    <row r="19" spans="1:4">
      <c r="A19" s="5">
        <v>1978</v>
      </c>
      <c r="B19" s="4">
        <v>742</v>
      </c>
      <c r="C19" s="10">
        <v>169</v>
      </c>
      <c r="D19" s="13">
        <f t="shared" si="0"/>
        <v>911</v>
      </c>
    </row>
    <row r="20" spans="1:4">
      <c r="A20" s="5">
        <v>1979</v>
      </c>
      <c r="B20" s="4">
        <v>770</v>
      </c>
      <c r="C20" s="10">
        <v>195</v>
      </c>
      <c r="D20" s="13">
        <f t="shared" si="0"/>
        <v>965</v>
      </c>
    </row>
    <row r="21" spans="1:4">
      <c r="A21" s="5">
        <v>1980</v>
      </c>
      <c r="B21" s="4">
        <v>657</v>
      </c>
      <c r="C21" s="10">
        <v>181</v>
      </c>
      <c r="D21" s="13">
        <f t="shared" si="0"/>
        <v>838</v>
      </c>
    </row>
    <row r="22" spans="1:4">
      <c r="A22" s="5">
        <v>1981</v>
      </c>
      <c r="B22" s="4">
        <v>674</v>
      </c>
      <c r="C22" s="10">
        <v>198</v>
      </c>
      <c r="D22" s="13">
        <f t="shared" si="0"/>
        <v>872</v>
      </c>
    </row>
    <row r="23" spans="1:4">
      <c r="A23" s="5">
        <v>1982</v>
      </c>
      <c r="B23" s="4">
        <v>652</v>
      </c>
      <c r="C23" s="10">
        <v>233</v>
      </c>
      <c r="D23" s="13">
        <f t="shared" si="0"/>
        <v>885</v>
      </c>
    </row>
    <row r="24" spans="1:4">
      <c r="A24" s="5">
        <v>1983</v>
      </c>
      <c r="B24" s="4">
        <v>659</v>
      </c>
      <c r="C24" s="10">
        <v>245</v>
      </c>
      <c r="D24" s="13">
        <f t="shared" si="0"/>
        <v>904</v>
      </c>
    </row>
    <row r="25" spans="1:4">
      <c r="A25" s="5">
        <v>1984</v>
      </c>
      <c r="B25" s="4">
        <v>696</v>
      </c>
      <c r="C25" s="10">
        <v>254</v>
      </c>
      <c r="D25" s="13">
        <f t="shared" si="0"/>
        <v>950</v>
      </c>
    </row>
    <row r="26" spans="1:4">
      <c r="A26" s="5">
        <v>1985</v>
      </c>
      <c r="B26" s="4">
        <v>662</v>
      </c>
      <c r="C26" s="10">
        <v>277</v>
      </c>
      <c r="D26" s="13">
        <f t="shared" si="0"/>
        <v>939</v>
      </c>
    </row>
    <row r="27" spans="1:4">
      <c r="A27" s="5">
        <v>1986</v>
      </c>
      <c r="B27" s="4">
        <v>644</v>
      </c>
      <c r="C27" s="10">
        <v>352</v>
      </c>
      <c r="D27" s="13">
        <f t="shared" si="0"/>
        <v>996</v>
      </c>
    </row>
    <row r="28" spans="1:4">
      <c r="A28" s="5">
        <v>1987</v>
      </c>
      <c r="B28" s="4">
        <v>686</v>
      </c>
      <c r="C28" s="10">
        <v>381</v>
      </c>
      <c r="D28" s="13">
        <f t="shared" si="0"/>
        <v>1067</v>
      </c>
    </row>
    <row r="29" spans="1:4">
      <c r="A29" s="5">
        <v>1988</v>
      </c>
      <c r="B29" s="4">
        <v>683</v>
      </c>
      <c r="C29" s="10">
        <v>405</v>
      </c>
      <c r="D29" s="13">
        <f t="shared" si="0"/>
        <v>1088</v>
      </c>
    </row>
    <row r="30" spans="1:4">
      <c r="A30" s="5">
        <v>1989</v>
      </c>
      <c r="B30" s="4">
        <v>656</v>
      </c>
      <c r="C30" s="10">
        <v>405</v>
      </c>
      <c r="D30" s="13">
        <f t="shared" si="0"/>
        <v>1061</v>
      </c>
    </row>
    <row r="31" spans="1:4">
      <c r="A31" s="5">
        <v>1990</v>
      </c>
      <c r="B31" s="4">
        <v>726</v>
      </c>
      <c r="C31" s="10">
        <v>508</v>
      </c>
      <c r="D31" s="13">
        <f t="shared" si="0"/>
        <v>1234</v>
      </c>
    </row>
    <row r="32" spans="1:4">
      <c r="A32" s="5">
        <v>1991</v>
      </c>
      <c r="B32" s="4">
        <v>739</v>
      </c>
      <c r="C32" s="10">
        <v>527</v>
      </c>
      <c r="D32" s="13">
        <f t="shared" si="0"/>
        <v>1266</v>
      </c>
    </row>
    <row r="33" spans="1:18">
      <c r="A33" s="5">
        <v>1992</v>
      </c>
      <c r="B33" s="4">
        <v>792</v>
      </c>
      <c r="C33" s="10">
        <v>583</v>
      </c>
      <c r="D33" s="13">
        <f t="shared" si="0"/>
        <v>1375</v>
      </c>
    </row>
    <row r="34" spans="1:18">
      <c r="A34" s="5">
        <v>1993</v>
      </c>
      <c r="B34" s="4">
        <v>806</v>
      </c>
      <c r="C34" s="10">
        <v>552</v>
      </c>
      <c r="D34" s="13">
        <f t="shared" si="0"/>
        <v>1358</v>
      </c>
    </row>
    <row r="35" spans="1:18">
      <c r="A35" s="5">
        <v>1994</v>
      </c>
      <c r="B35" s="4">
        <v>1045</v>
      </c>
      <c r="C35" s="10">
        <v>473</v>
      </c>
      <c r="D35" s="13">
        <f t="shared" si="0"/>
        <v>1518</v>
      </c>
    </row>
    <row r="40" spans="1:18">
      <c r="A40" t="s">
        <v>9</v>
      </c>
    </row>
    <row r="41" spans="1:18">
      <c r="A41" s="8" t="s">
        <v>18</v>
      </c>
    </row>
    <row r="42" spans="1:18">
      <c r="A42" t="s">
        <v>10</v>
      </c>
    </row>
    <row r="43" spans="1:18">
      <c r="A43" t="s">
        <v>2</v>
      </c>
    </row>
    <row r="44" spans="1:18" ht="24" customHeight="1">
      <c r="A44" s="1" t="s">
        <v>3</v>
      </c>
      <c r="B44" s="39" t="s">
        <v>4</v>
      </c>
      <c r="C44" s="40"/>
      <c r="D44" s="41"/>
      <c r="E44" s="42" t="s">
        <v>5</v>
      </c>
      <c r="F44" s="43"/>
      <c r="G44" s="43"/>
      <c r="H44" s="11" t="s">
        <v>20</v>
      </c>
      <c r="K44" s="1" t="s">
        <v>3</v>
      </c>
      <c r="L44" s="39" t="s">
        <v>4</v>
      </c>
      <c r="M44" s="40"/>
      <c r="N44" s="41"/>
      <c r="O44" s="42" t="s">
        <v>5</v>
      </c>
      <c r="P44" s="43"/>
      <c r="Q44" s="43"/>
      <c r="R44" s="11" t="s">
        <v>20</v>
      </c>
    </row>
    <row r="45" spans="1:18" ht="75.75" customHeight="1">
      <c r="A45" s="1" t="s">
        <v>6</v>
      </c>
      <c r="B45" s="1" t="s">
        <v>11</v>
      </c>
      <c r="C45" s="1" t="s">
        <v>12</v>
      </c>
      <c r="D45" s="1" t="s">
        <v>15</v>
      </c>
      <c r="E45" s="1" t="s">
        <v>11</v>
      </c>
      <c r="F45" s="1" t="s">
        <v>12</v>
      </c>
      <c r="G45" s="7" t="s">
        <v>15</v>
      </c>
      <c r="H45" s="11"/>
      <c r="K45" s="1" t="s">
        <v>6</v>
      </c>
      <c r="L45" s="1" t="s">
        <v>11</v>
      </c>
      <c r="M45" s="1" t="s">
        <v>12</v>
      </c>
      <c r="N45" s="1" t="s">
        <v>15</v>
      </c>
      <c r="O45" s="1" t="s">
        <v>11</v>
      </c>
      <c r="P45" s="1" t="s">
        <v>12</v>
      </c>
      <c r="Q45" s="26" t="s">
        <v>15</v>
      </c>
      <c r="R45" s="11"/>
    </row>
    <row r="46" spans="1:18">
      <c r="A46" s="2" t="s">
        <v>8</v>
      </c>
      <c r="B46" s="3" t="s">
        <v>6</v>
      </c>
      <c r="C46" s="3" t="s">
        <v>6</v>
      </c>
      <c r="D46" s="3"/>
      <c r="E46" s="3" t="s">
        <v>6</v>
      </c>
      <c r="F46" s="3" t="s">
        <v>6</v>
      </c>
      <c r="G46" s="14"/>
      <c r="H46" s="12"/>
      <c r="K46" s="2" t="s">
        <v>8</v>
      </c>
      <c r="L46" s="3" t="s">
        <v>6</v>
      </c>
      <c r="M46" s="3" t="s">
        <v>6</v>
      </c>
      <c r="N46" s="3"/>
      <c r="O46" s="3" t="s">
        <v>6</v>
      </c>
      <c r="P46" s="3" t="s">
        <v>6</v>
      </c>
      <c r="Q46" s="14"/>
      <c r="R46" s="12"/>
    </row>
    <row r="47" spans="1:18">
      <c r="A47" s="5">
        <v>1995</v>
      </c>
      <c r="B47" s="4">
        <v>937</v>
      </c>
      <c r="C47" s="3"/>
      <c r="D47" s="4">
        <f>SUM(B47:C47)</f>
        <v>937</v>
      </c>
      <c r="E47" s="4">
        <v>547</v>
      </c>
      <c r="F47" s="3"/>
      <c r="G47" s="10">
        <f t="shared" ref="G47:G64" si="1">SUM(E47:F47)</f>
        <v>547</v>
      </c>
      <c r="H47" s="13">
        <f>D47+G47</f>
        <v>1484</v>
      </c>
      <c r="K47" s="5">
        <v>1995</v>
      </c>
      <c r="L47" s="4">
        <v>937</v>
      </c>
      <c r="M47" s="3"/>
      <c r="N47" s="4">
        <f>SUM(L47:M47)</f>
        <v>937</v>
      </c>
      <c r="O47" s="4">
        <v>547</v>
      </c>
      <c r="P47" s="3"/>
      <c r="Q47" s="10">
        <f t="shared" ref="Q47:Q66" si="2">SUM(O47:P47)</f>
        <v>547</v>
      </c>
      <c r="R47" s="13">
        <f>N47+Q47</f>
        <v>1484</v>
      </c>
    </row>
    <row r="48" spans="1:18">
      <c r="A48" s="5">
        <v>1996</v>
      </c>
      <c r="B48" s="4">
        <v>944</v>
      </c>
      <c r="C48" s="3"/>
      <c r="D48" s="4">
        <f>SUM(B48:C48)</f>
        <v>944</v>
      </c>
      <c r="E48" s="4">
        <v>587</v>
      </c>
      <c r="F48" s="3"/>
      <c r="G48" s="10">
        <f t="shared" si="1"/>
        <v>587</v>
      </c>
      <c r="H48" s="13">
        <f t="shared" ref="H48:H67" si="3">D48+G48</f>
        <v>1531</v>
      </c>
      <c r="K48" s="5">
        <v>1996</v>
      </c>
      <c r="L48" s="4">
        <v>944</v>
      </c>
      <c r="M48" s="3"/>
      <c r="N48" s="4">
        <f>SUM(L48:M48)</f>
        <v>944</v>
      </c>
      <c r="O48" s="4">
        <v>587</v>
      </c>
      <c r="P48" s="3"/>
      <c r="Q48" s="10">
        <f t="shared" si="2"/>
        <v>587</v>
      </c>
      <c r="R48" s="13">
        <f t="shared" ref="R48:R67" si="4">N48+Q48</f>
        <v>1531</v>
      </c>
    </row>
    <row r="49" spans="1:18">
      <c r="A49" s="5">
        <v>1997</v>
      </c>
      <c r="B49" s="4">
        <v>903</v>
      </c>
      <c r="C49" s="3"/>
      <c r="D49" s="4">
        <f>SUM(B49:C49)</f>
        <v>903</v>
      </c>
      <c r="E49" s="4">
        <v>565</v>
      </c>
      <c r="F49" s="3"/>
      <c r="G49" s="10">
        <f t="shared" si="1"/>
        <v>565</v>
      </c>
      <c r="H49" s="13">
        <f t="shared" si="3"/>
        <v>1468</v>
      </c>
      <c r="K49" s="5">
        <v>1997</v>
      </c>
      <c r="L49" s="4">
        <v>903</v>
      </c>
      <c r="M49" s="3"/>
      <c r="N49" s="4">
        <f>SUM(L49:M49)</f>
        <v>903</v>
      </c>
      <c r="O49" s="4">
        <v>565</v>
      </c>
      <c r="P49" s="3"/>
      <c r="Q49" s="10">
        <f t="shared" si="2"/>
        <v>565</v>
      </c>
      <c r="R49" s="13">
        <f t="shared" si="4"/>
        <v>1468</v>
      </c>
    </row>
    <row r="50" spans="1:18">
      <c r="A50" s="5">
        <v>1998</v>
      </c>
      <c r="B50" s="4">
        <v>868</v>
      </c>
      <c r="C50" s="3"/>
      <c r="D50" s="4">
        <f t="shared" ref="D50:D64" si="5">SUM(B50:C50)</f>
        <v>868</v>
      </c>
      <c r="E50" s="4">
        <v>572</v>
      </c>
      <c r="F50" s="3"/>
      <c r="G50" s="10">
        <f t="shared" si="1"/>
        <v>572</v>
      </c>
      <c r="H50" s="13">
        <f t="shared" si="3"/>
        <v>1440</v>
      </c>
      <c r="K50" s="5">
        <v>1998</v>
      </c>
      <c r="L50" s="4">
        <v>868</v>
      </c>
      <c r="M50" s="3"/>
      <c r="N50" s="4">
        <f t="shared" ref="N50:N67" si="6">SUM(L50:M50)</f>
        <v>868</v>
      </c>
      <c r="O50" s="4">
        <v>572</v>
      </c>
      <c r="P50" s="3"/>
      <c r="Q50" s="10">
        <f t="shared" si="2"/>
        <v>572</v>
      </c>
      <c r="R50" s="13">
        <f t="shared" si="4"/>
        <v>1440</v>
      </c>
    </row>
    <row r="51" spans="1:18">
      <c r="A51" s="5">
        <v>1999</v>
      </c>
      <c r="B51" s="4">
        <v>766</v>
      </c>
      <c r="C51" s="3"/>
      <c r="D51" s="4">
        <f t="shared" si="5"/>
        <v>766</v>
      </c>
      <c r="E51" s="4">
        <v>537</v>
      </c>
      <c r="F51" s="3"/>
      <c r="G51" s="10">
        <f t="shared" si="1"/>
        <v>537</v>
      </c>
      <c r="H51" s="13">
        <f t="shared" si="3"/>
        <v>1303</v>
      </c>
      <c r="K51" s="5">
        <v>1999</v>
      </c>
      <c r="L51" s="4">
        <v>766</v>
      </c>
      <c r="M51" s="3"/>
      <c r="N51" s="4">
        <f t="shared" si="6"/>
        <v>766</v>
      </c>
      <c r="O51" s="4">
        <v>537</v>
      </c>
      <c r="P51" s="3"/>
      <c r="Q51" s="10">
        <f t="shared" si="2"/>
        <v>537</v>
      </c>
      <c r="R51" s="13">
        <f t="shared" si="4"/>
        <v>1303</v>
      </c>
    </row>
    <row r="52" spans="1:18">
      <c r="A52" s="5">
        <v>2000</v>
      </c>
      <c r="B52" s="4">
        <v>736</v>
      </c>
      <c r="C52" s="3"/>
      <c r="D52" s="4">
        <f t="shared" si="5"/>
        <v>736</v>
      </c>
      <c r="E52" s="4">
        <v>513</v>
      </c>
      <c r="F52" s="3"/>
      <c r="G52" s="10">
        <f t="shared" si="1"/>
        <v>513</v>
      </c>
      <c r="H52" s="13">
        <f t="shared" si="3"/>
        <v>1249</v>
      </c>
      <c r="K52" s="5">
        <v>2000</v>
      </c>
      <c r="L52" s="4">
        <v>736</v>
      </c>
      <c r="M52" s="3"/>
      <c r="N52" s="4">
        <f t="shared" si="6"/>
        <v>736</v>
      </c>
      <c r="O52" s="4">
        <v>513</v>
      </c>
      <c r="P52" s="3"/>
      <c r="Q52" s="10">
        <f t="shared" si="2"/>
        <v>513</v>
      </c>
      <c r="R52" s="13">
        <f t="shared" si="4"/>
        <v>1249</v>
      </c>
    </row>
    <row r="53" spans="1:18">
      <c r="A53" s="5">
        <v>2001</v>
      </c>
      <c r="B53" s="4">
        <v>699</v>
      </c>
      <c r="C53" s="3"/>
      <c r="D53" s="4">
        <f t="shared" si="5"/>
        <v>699</v>
      </c>
      <c r="E53" s="4">
        <v>507</v>
      </c>
      <c r="F53" s="3"/>
      <c r="G53" s="10">
        <f t="shared" si="1"/>
        <v>507</v>
      </c>
      <c r="H53" s="13">
        <f t="shared" si="3"/>
        <v>1206</v>
      </c>
      <c r="K53" s="5">
        <v>2001</v>
      </c>
      <c r="L53" s="4">
        <v>699</v>
      </c>
      <c r="M53" s="3"/>
      <c r="N53" s="4">
        <f t="shared" si="6"/>
        <v>699</v>
      </c>
      <c r="O53" s="4">
        <v>507</v>
      </c>
      <c r="P53" s="3"/>
      <c r="Q53" s="10">
        <f t="shared" si="2"/>
        <v>507</v>
      </c>
      <c r="R53" s="13">
        <f t="shared" si="4"/>
        <v>1206</v>
      </c>
    </row>
    <row r="54" spans="1:18">
      <c r="A54" s="5">
        <v>2002</v>
      </c>
      <c r="B54" s="4">
        <v>616</v>
      </c>
      <c r="C54" s="3"/>
      <c r="D54" s="4">
        <f t="shared" si="5"/>
        <v>616</v>
      </c>
      <c r="E54" s="4">
        <v>501</v>
      </c>
      <c r="F54" s="3"/>
      <c r="G54" s="10">
        <f t="shared" si="1"/>
        <v>501</v>
      </c>
      <c r="H54" s="13">
        <f t="shared" si="3"/>
        <v>1117</v>
      </c>
      <c r="K54" s="5">
        <v>2002</v>
      </c>
      <c r="L54" s="4">
        <v>616</v>
      </c>
      <c r="M54" s="3"/>
      <c r="N54" s="4">
        <f t="shared" si="6"/>
        <v>616</v>
      </c>
      <c r="O54" s="4">
        <v>501</v>
      </c>
      <c r="P54" s="3"/>
      <c r="Q54" s="10">
        <f t="shared" si="2"/>
        <v>501</v>
      </c>
      <c r="R54" s="13">
        <f t="shared" si="4"/>
        <v>1117</v>
      </c>
    </row>
    <row r="55" spans="1:18">
      <c r="A55" s="5">
        <v>2003</v>
      </c>
      <c r="B55" s="4">
        <v>619</v>
      </c>
      <c r="C55" s="3"/>
      <c r="D55" s="4">
        <f t="shared" si="5"/>
        <v>619</v>
      </c>
      <c r="E55" s="4">
        <v>520</v>
      </c>
      <c r="F55" s="4">
        <v>1</v>
      </c>
      <c r="G55" s="10">
        <f t="shared" si="1"/>
        <v>521</v>
      </c>
      <c r="H55" s="13">
        <f t="shared" si="3"/>
        <v>1140</v>
      </c>
      <c r="K55" s="5">
        <v>2003</v>
      </c>
      <c r="L55" s="4">
        <v>619</v>
      </c>
      <c r="M55" s="3"/>
      <c r="N55" s="4">
        <f t="shared" si="6"/>
        <v>619</v>
      </c>
      <c r="O55" s="4">
        <v>520</v>
      </c>
      <c r="P55" s="4">
        <v>1</v>
      </c>
      <c r="Q55" s="10">
        <f t="shared" si="2"/>
        <v>521</v>
      </c>
      <c r="R55" s="13">
        <f t="shared" si="4"/>
        <v>1140</v>
      </c>
    </row>
    <row r="56" spans="1:18">
      <c r="A56" s="5">
        <v>2004</v>
      </c>
      <c r="B56" s="4">
        <v>591</v>
      </c>
      <c r="C56" s="3"/>
      <c r="D56" s="4">
        <f t="shared" si="5"/>
        <v>591</v>
      </c>
      <c r="E56" s="4">
        <v>570</v>
      </c>
      <c r="F56" s="3"/>
      <c r="G56" s="10">
        <f t="shared" si="1"/>
        <v>570</v>
      </c>
      <c r="H56" s="13">
        <f t="shared" si="3"/>
        <v>1161</v>
      </c>
      <c r="K56" s="5">
        <v>2004</v>
      </c>
      <c r="L56" s="4">
        <v>591</v>
      </c>
      <c r="M56" s="3"/>
      <c r="N56" s="4">
        <f t="shared" si="6"/>
        <v>591</v>
      </c>
      <c r="O56" s="4">
        <v>570</v>
      </c>
      <c r="P56" s="3"/>
      <c r="Q56" s="10">
        <f t="shared" si="2"/>
        <v>570</v>
      </c>
      <c r="R56" s="13">
        <f t="shared" si="4"/>
        <v>1161</v>
      </c>
    </row>
    <row r="57" spans="1:18">
      <c r="A57" s="5">
        <v>2005</v>
      </c>
      <c r="B57" s="4">
        <v>613</v>
      </c>
      <c r="C57" s="3"/>
      <c r="D57" s="4">
        <f t="shared" si="5"/>
        <v>613</v>
      </c>
      <c r="E57" s="4">
        <v>697</v>
      </c>
      <c r="F57" s="3"/>
      <c r="G57" s="10">
        <f t="shared" si="1"/>
        <v>697</v>
      </c>
      <c r="H57" s="13">
        <f t="shared" si="3"/>
        <v>1310</v>
      </c>
      <c r="K57" s="5">
        <v>2005</v>
      </c>
      <c r="L57" s="4">
        <v>613</v>
      </c>
      <c r="M57" s="3"/>
      <c r="N57" s="4">
        <f t="shared" si="6"/>
        <v>613</v>
      </c>
      <c r="O57" s="4">
        <v>697</v>
      </c>
      <c r="P57" s="3"/>
      <c r="Q57" s="10">
        <f t="shared" si="2"/>
        <v>697</v>
      </c>
      <c r="R57" s="13">
        <f t="shared" si="4"/>
        <v>1310</v>
      </c>
    </row>
    <row r="58" spans="1:18">
      <c r="A58" s="5">
        <v>2006</v>
      </c>
      <c r="B58" s="4">
        <v>672</v>
      </c>
      <c r="C58" s="3"/>
      <c r="D58" s="4">
        <f t="shared" si="5"/>
        <v>672</v>
      </c>
      <c r="E58" s="4">
        <v>723</v>
      </c>
      <c r="F58" s="3"/>
      <c r="G58" s="10">
        <f t="shared" si="1"/>
        <v>723</v>
      </c>
      <c r="H58" s="13">
        <f t="shared" si="3"/>
        <v>1395</v>
      </c>
      <c r="K58" s="5">
        <v>2006</v>
      </c>
      <c r="L58" s="4">
        <v>672</v>
      </c>
      <c r="M58" s="3"/>
      <c r="N58" s="4">
        <f t="shared" si="6"/>
        <v>672</v>
      </c>
      <c r="O58" s="4">
        <v>723</v>
      </c>
      <c r="P58" s="3"/>
      <c r="Q58" s="10">
        <f t="shared" si="2"/>
        <v>723</v>
      </c>
      <c r="R58" s="13">
        <f t="shared" si="4"/>
        <v>1395</v>
      </c>
    </row>
    <row r="59" spans="1:18">
      <c r="A59" s="5">
        <v>2007</v>
      </c>
      <c r="B59" s="4">
        <v>730</v>
      </c>
      <c r="C59" s="3"/>
      <c r="D59" s="4">
        <f t="shared" si="5"/>
        <v>730</v>
      </c>
      <c r="E59" s="4">
        <v>774</v>
      </c>
      <c r="F59" s="3"/>
      <c r="G59" s="10">
        <f t="shared" si="1"/>
        <v>774</v>
      </c>
      <c r="H59" s="13">
        <f t="shared" si="3"/>
        <v>1504</v>
      </c>
      <c r="K59" s="5">
        <v>2007</v>
      </c>
      <c r="L59" s="4">
        <v>730</v>
      </c>
      <c r="M59" s="3"/>
      <c r="N59" s="4">
        <f t="shared" si="6"/>
        <v>730</v>
      </c>
      <c r="O59" s="4">
        <v>774</v>
      </c>
      <c r="P59" s="3"/>
      <c r="Q59" s="10">
        <f t="shared" si="2"/>
        <v>774</v>
      </c>
      <c r="R59" s="13">
        <f t="shared" si="4"/>
        <v>1504</v>
      </c>
    </row>
    <row r="60" spans="1:18">
      <c r="A60" s="5">
        <v>2008</v>
      </c>
      <c r="B60" s="4">
        <v>811</v>
      </c>
      <c r="C60" s="4">
        <v>1</v>
      </c>
      <c r="D60" s="4">
        <f t="shared" si="5"/>
        <v>812</v>
      </c>
      <c r="E60" s="4">
        <v>779</v>
      </c>
      <c r="F60" s="3"/>
      <c r="G60" s="10">
        <f t="shared" si="1"/>
        <v>779</v>
      </c>
      <c r="H60" s="13">
        <f t="shared" si="3"/>
        <v>1591</v>
      </c>
      <c r="K60" s="5">
        <v>2008</v>
      </c>
      <c r="L60" s="4">
        <v>811</v>
      </c>
      <c r="M60" s="4">
        <v>1</v>
      </c>
      <c r="N60" s="4">
        <f t="shared" si="6"/>
        <v>812</v>
      </c>
      <c r="O60" s="4">
        <v>779</v>
      </c>
      <c r="P60" s="3"/>
      <c r="Q60" s="10">
        <f t="shared" si="2"/>
        <v>779</v>
      </c>
      <c r="R60" s="13">
        <f t="shared" si="4"/>
        <v>1591</v>
      </c>
    </row>
    <row r="61" spans="1:18">
      <c r="A61" s="5">
        <v>2009</v>
      </c>
      <c r="B61" s="4">
        <v>828</v>
      </c>
      <c r="C61" s="4">
        <v>1</v>
      </c>
      <c r="D61" s="4">
        <f t="shared" si="5"/>
        <v>829</v>
      </c>
      <c r="E61" s="4">
        <v>822</v>
      </c>
      <c r="F61" s="3"/>
      <c r="G61" s="10">
        <f t="shared" si="1"/>
        <v>822</v>
      </c>
      <c r="H61" s="13">
        <f t="shared" si="3"/>
        <v>1651</v>
      </c>
      <c r="K61" s="5">
        <v>2009</v>
      </c>
      <c r="L61" s="4">
        <v>828</v>
      </c>
      <c r="M61" s="4">
        <v>1</v>
      </c>
      <c r="N61" s="4">
        <f t="shared" si="6"/>
        <v>829</v>
      </c>
      <c r="O61" s="4">
        <v>822</v>
      </c>
      <c r="P61" s="3"/>
      <c r="Q61" s="10">
        <f t="shared" si="2"/>
        <v>822</v>
      </c>
      <c r="R61" s="13">
        <f t="shared" si="4"/>
        <v>1651</v>
      </c>
    </row>
    <row r="62" spans="1:18">
      <c r="A62" s="5">
        <v>2010</v>
      </c>
      <c r="B62" s="4">
        <v>858</v>
      </c>
      <c r="C62" s="4">
        <v>1</v>
      </c>
      <c r="D62" s="4">
        <f t="shared" si="5"/>
        <v>859</v>
      </c>
      <c r="E62" s="4">
        <v>780</v>
      </c>
      <c r="F62" s="3"/>
      <c r="G62" s="10">
        <f t="shared" si="1"/>
        <v>780</v>
      </c>
      <c r="H62" s="13">
        <f t="shared" si="3"/>
        <v>1639</v>
      </c>
      <c r="K62" s="5">
        <v>2010</v>
      </c>
      <c r="L62" s="4">
        <v>858</v>
      </c>
      <c r="M62" s="4">
        <v>1</v>
      </c>
      <c r="N62" s="4">
        <f t="shared" si="6"/>
        <v>859</v>
      </c>
      <c r="O62" s="4">
        <v>780</v>
      </c>
      <c r="P62" s="3"/>
      <c r="Q62" s="10">
        <f t="shared" si="2"/>
        <v>780</v>
      </c>
      <c r="R62" s="13">
        <f t="shared" si="4"/>
        <v>1639</v>
      </c>
    </row>
    <row r="63" spans="1:18">
      <c r="A63" s="5">
        <v>2011</v>
      </c>
      <c r="B63" s="4">
        <v>991</v>
      </c>
      <c r="C63" s="4">
        <v>1</v>
      </c>
      <c r="D63" s="4">
        <f t="shared" si="5"/>
        <v>992</v>
      </c>
      <c r="E63" s="4">
        <v>781</v>
      </c>
      <c r="F63" s="3"/>
      <c r="G63" s="10">
        <f t="shared" si="1"/>
        <v>781</v>
      </c>
      <c r="H63" s="13">
        <f t="shared" si="3"/>
        <v>1773</v>
      </c>
      <c r="K63" s="5">
        <v>2011</v>
      </c>
      <c r="L63" s="4">
        <v>991</v>
      </c>
      <c r="M63" s="4">
        <v>1</v>
      </c>
      <c r="N63" s="4">
        <f t="shared" si="6"/>
        <v>992</v>
      </c>
      <c r="O63" s="4">
        <v>781</v>
      </c>
      <c r="P63" s="3"/>
      <c r="Q63" s="10">
        <f t="shared" si="2"/>
        <v>781</v>
      </c>
      <c r="R63" s="13">
        <f t="shared" si="4"/>
        <v>1773</v>
      </c>
    </row>
    <row r="64" spans="1:18">
      <c r="A64" s="5">
        <v>2012</v>
      </c>
      <c r="B64" s="4">
        <v>1046</v>
      </c>
      <c r="C64" s="3"/>
      <c r="D64" s="4">
        <f t="shared" si="5"/>
        <v>1046</v>
      </c>
      <c r="E64" s="4">
        <v>803</v>
      </c>
      <c r="F64" s="3"/>
      <c r="G64" s="10">
        <f t="shared" si="1"/>
        <v>803</v>
      </c>
      <c r="H64" s="13">
        <f t="shared" si="3"/>
        <v>1849</v>
      </c>
      <c r="K64" s="5">
        <v>2012</v>
      </c>
      <c r="L64" s="4">
        <v>1046</v>
      </c>
      <c r="M64" s="3"/>
      <c r="N64" s="4">
        <f t="shared" si="6"/>
        <v>1046</v>
      </c>
      <c r="O64" s="4">
        <v>803</v>
      </c>
      <c r="P64" s="3"/>
      <c r="Q64" s="10">
        <f t="shared" si="2"/>
        <v>803</v>
      </c>
      <c r="R64" s="13">
        <f t="shared" si="4"/>
        <v>1849</v>
      </c>
    </row>
    <row r="65" spans="1:18">
      <c r="A65" s="15">
        <v>2013</v>
      </c>
      <c r="B65" s="16">
        <v>1050</v>
      </c>
      <c r="C65" s="17"/>
      <c r="D65" s="16">
        <f t="shared" ref="D65:D67" si="7">SUM(B65:C65)</f>
        <v>1050</v>
      </c>
      <c r="E65" s="16">
        <v>817</v>
      </c>
      <c r="F65" s="17"/>
      <c r="G65" s="18">
        <f t="shared" ref="G65:G66" si="8">SUM(E65:F65)</f>
        <v>817</v>
      </c>
      <c r="H65" s="19">
        <f t="shared" si="3"/>
        <v>1867</v>
      </c>
      <c r="K65" s="15">
        <v>2013</v>
      </c>
      <c r="L65" s="16">
        <v>1050</v>
      </c>
      <c r="M65" s="17"/>
      <c r="N65" s="16">
        <f t="shared" si="6"/>
        <v>1050</v>
      </c>
      <c r="O65" s="16">
        <v>817</v>
      </c>
      <c r="P65" s="17"/>
      <c r="Q65" s="18">
        <f t="shared" si="2"/>
        <v>817</v>
      </c>
      <c r="R65" s="19">
        <f t="shared" si="4"/>
        <v>1867</v>
      </c>
    </row>
    <row r="66" spans="1:18">
      <c r="A66" s="20">
        <v>2014</v>
      </c>
      <c r="B66" s="13">
        <v>1023</v>
      </c>
      <c r="C66" s="12"/>
      <c r="D66" s="13">
        <f t="shared" si="7"/>
        <v>1023</v>
      </c>
      <c r="E66" s="13">
        <v>836</v>
      </c>
      <c r="F66" s="12">
        <v>1</v>
      </c>
      <c r="G66" s="13">
        <f t="shared" si="8"/>
        <v>837</v>
      </c>
      <c r="H66" s="13">
        <f t="shared" si="3"/>
        <v>1860</v>
      </c>
      <c r="K66" s="20">
        <v>2014</v>
      </c>
      <c r="L66" s="13">
        <v>1023</v>
      </c>
      <c r="M66" s="12"/>
      <c r="N66" s="13">
        <f t="shared" si="6"/>
        <v>1023</v>
      </c>
      <c r="O66" s="13">
        <v>836</v>
      </c>
      <c r="P66" s="12">
        <v>1</v>
      </c>
      <c r="Q66" s="13">
        <f t="shared" si="2"/>
        <v>837</v>
      </c>
      <c r="R66" s="13">
        <f t="shared" si="4"/>
        <v>1860</v>
      </c>
    </row>
    <row r="67" spans="1:18">
      <c r="A67" s="20">
        <v>2015</v>
      </c>
      <c r="B67" s="13">
        <v>1104</v>
      </c>
      <c r="C67" s="12"/>
      <c r="D67" s="13">
        <f t="shared" si="7"/>
        <v>1104</v>
      </c>
      <c r="E67" s="13">
        <v>849</v>
      </c>
      <c r="F67" s="12"/>
      <c r="G67" s="13">
        <v>849</v>
      </c>
      <c r="H67" s="13">
        <f t="shared" si="3"/>
        <v>1953</v>
      </c>
      <c r="K67" s="20">
        <v>2015</v>
      </c>
      <c r="L67" s="13">
        <v>1104</v>
      </c>
      <c r="M67" s="12"/>
      <c r="N67" s="13">
        <f t="shared" si="6"/>
        <v>1104</v>
      </c>
      <c r="O67" s="13">
        <v>849</v>
      </c>
      <c r="P67" s="12"/>
      <c r="Q67" s="13">
        <v>849</v>
      </c>
      <c r="R67" s="13">
        <f t="shared" si="4"/>
        <v>1953</v>
      </c>
    </row>
    <row r="68" spans="1:18">
      <c r="A68" s="22"/>
      <c r="B68" s="23"/>
      <c r="C68" s="24" t="s">
        <v>21</v>
      </c>
      <c r="D68" s="25">
        <f>D67/H67</f>
        <v>0.56528417818740395</v>
      </c>
      <c r="E68" s="23"/>
      <c r="F68" s="24"/>
      <c r="G68" s="23" t="s">
        <v>22</v>
      </c>
      <c r="H68" s="25">
        <f>G67/H67</f>
        <v>0.43471582181259599</v>
      </c>
      <c r="K68" s="22"/>
      <c r="L68" s="23"/>
      <c r="M68" s="24" t="s">
        <v>21</v>
      </c>
      <c r="N68" s="25">
        <f>N67/R67</f>
        <v>0.56528417818740395</v>
      </c>
      <c r="O68" s="23"/>
      <c r="P68" s="24"/>
      <c r="Q68" s="23" t="s">
        <v>22</v>
      </c>
      <c r="R68" s="25">
        <f>Q67/R67</f>
        <v>0.43471582181259599</v>
      </c>
    </row>
    <row r="69" spans="1:18">
      <c r="A69" t="s">
        <v>13</v>
      </c>
    </row>
    <row r="70" spans="1:18">
      <c r="A70" t="s">
        <v>14</v>
      </c>
    </row>
    <row r="71" spans="1:18">
      <c r="A71" s="8" t="s">
        <v>19</v>
      </c>
    </row>
    <row r="74" spans="1:18">
      <c r="K74" t="s">
        <v>9</v>
      </c>
    </row>
    <row r="75" spans="1:18">
      <c r="A75" s="34" t="s">
        <v>51</v>
      </c>
      <c r="K75" t="s">
        <v>23</v>
      </c>
    </row>
    <row r="76" spans="1:18" ht="13">
      <c r="A76" s="6" t="s">
        <v>16</v>
      </c>
      <c r="K76" t="s">
        <v>24</v>
      </c>
    </row>
    <row r="77" spans="1:18" ht="13">
      <c r="A77" s="6" t="s">
        <v>17</v>
      </c>
      <c r="K77" t="s">
        <v>10</v>
      </c>
    </row>
    <row r="78" spans="1:18">
      <c r="K78" t="s">
        <v>18</v>
      </c>
    </row>
    <row r="79" spans="1:18">
      <c r="K79" s="1" t="s">
        <v>48</v>
      </c>
      <c r="L79" s="31" t="s">
        <v>46</v>
      </c>
      <c r="M79" s="35" t="s">
        <v>47</v>
      </c>
      <c r="N79" s="36"/>
      <c r="O79" s="28" t="s">
        <v>49</v>
      </c>
      <c r="P79" s="37" t="s">
        <v>50</v>
      </c>
      <c r="Q79" s="38"/>
    </row>
    <row r="80" spans="1:18" ht="60">
      <c r="K80" s="1" t="s">
        <v>6</v>
      </c>
      <c r="L80" s="31" t="s">
        <v>11</v>
      </c>
      <c r="M80" s="31" t="s">
        <v>11</v>
      </c>
      <c r="N80" s="31" t="s">
        <v>12</v>
      </c>
      <c r="O80" s="28" t="s">
        <v>11</v>
      </c>
      <c r="P80" s="28" t="s">
        <v>11</v>
      </c>
      <c r="Q80" s="28" t="s">
        <v>12</v>
      </c>
    </row>
    <row r="81" spans="11:17">
      <c r="K81" s="2" t="s">
        <v>8</v>
      </c>
      <c r="L81" s="32" t="s">
        <v>6</v>
      </c>
      <c r="M81" s="32" t="s">
        <v>6</v>
      </c>
      <c r="N81" s="32" t="s">
        <v>6</v>
      </c>
      <c r="O81" s="29" t="s">
        <v>6</v>
      </c>
      <c r="P81" s="29" t="s">
        <v>6</v>
      </c>
      <c r="Q81" s="29" t="s">
        <v>6</v>
      </c>
    </row>
    <row r="82" spans="11:17">
      <c r="K82" s="27" t="s">
        <v>25</v>
      </c>
      <c r="L82" s="33">
        <v>112</v>
      </c>
      <c r="M82" s="33">
        <v>825</v>
      </c>
      <c r="N82" s="32"/>
      <c r="O82" s="30">
        <v>69</v>
      </c>
      <c r="P82" s="30">
        <v>478</v>
      </c>
      <c r="Q82" s="29"/>
    </row>
    <row r="83" spans="11:17">
      <c r="K83" s="27" t="s">
        <v>26</v>
      </c>
      <c r="L83" s="33">
        <v>126</v>
      </c>
      <c r="M83" s="33">
        <v>818</v>
      </c>
      <c r="N83" s="32"/>
      <c r="O83" s="30">
        <v>69</v>
      </c>
      <c r="P83" s="30">
        <v>518</v>
      </c>
      <c r="Q83" s="29"/>
    </row>
    <row r="84" spans="11:17">
      <c r="K84" s="27" t="s">
        <v>27</v>
      </c>
      <c r="L84" s="33">
        <v>121</v>
      </c>
      <c r="M84" s="33">
        <v>782</v>
      </c>
      <c r="N84" s="32"/>
      <c r="O84" s="30">
        <v>71</v>
      </c>
      <c r="P84" s="30">
        <v>494</v>
      </c>
      <c r="Q84" s="29"/>
    </row>
    <row r="85" spans="11:17">
      <c r="K85" s="27" t="s">
        <v>28</v>
      </c>
      <c r="L85" s="33">
        <v>118</v>
      </c>
      <c r="M85" s="33">
        <v>750</v>
      </c>
      <c r="N85" s="32"/>
      <c r="O85" s="30">
        <v>76</v>
      </c>
      <c r="P85" s="30">
        <v>496</v>
      </c>
      <c r="Q85" s="29"/>
    </row>
    <row r="86" spans="11:17">
      <c r="K86" s="27" t="s">
        <v>29</v>
      </c>
      <c r="L86" s="33">
        <v>93</v>
      </c>
      <c r="M86" s="33">
        <v>673</v>
      </c>
      <c r="N86" s="32"/>
      <c r="O86" s="30">
        <v>74</v>
      </c>
      <c r="P86" s="30">
        <v>463</v>
      </c>
      <c r="Q86" s="29"/>
    </row>
    <row r="87" spans="11:17">
      <c r="K87" s="27" t="s">
        <v>30</v>
      </c>
      <c r="L87" s="33">
        <v>82</v>
      </c>
      <c r="M87" s="33">
        <v>654</v>
      </c>
      <c r="N87" s="32"/>
      <c r="O87" s="30">
        <v>78</v>
      </c>
      <c r="P87" s="30">
        <v>435</v>
      </c>
      <c r="Q87" s="29"/>
    </row>
    <row r="88" spans="11:17">
      <c r="K88" s="27" t="s">
        <v>31</v>
      </c>
      <c r="L88" s="33">
        <v>104</v>
      </c>
      <c r="M88" s="33">
        <v>595</v>
      </c>
      <c r="N88" s="32"/>
      <c r="O88" s="30">
        <v>68</v>
      </c>
      <c r="P88" s="30">
        <v>439</v>
      </c>
      <c r="Q88" s="29"/>
    </row>
    <row r="89" spans="11:17">
      <c r="K89" s="27" t="s">
        <v>32</v>
      </c>
      <c r="L89" s="33">
        <v>97</v>
      </c>
      <c r="M89" s="33">
        <v>519</v>
      </c>
      <c r="N89" s="32"/>
      <c r="O89" s="30">
        <v>78</v>
      </c>
      <c r="P89" s="30">
        <v>423</v>
      </c>
      <c r="Q89" s="29"/>
    </row>
    <row r="90" spans="11:17">
      <c r="K90" s="27" t="s">
        <v>33</v>
      </c>
      <c r="L90" s="33">
        <v>119</v>
      </c>
      <c r="M90" s="33">
        <v>500</v>
      </c>
      <c r="N90" s="32"/>
      <c r="O90" s="30">
        <v>83</v>
      </c>
      <c r="P90" s="30">
        <v>437</v>
      </c>
      <c r="Q90" s="30">
        <v>1</v>
      </c>
    </row>
    <row r="91" spans="11:17">
      <c r="K91" s="27" t="s">
        <v>34</v>
      </c>
      <c r="L91" s="33">
        <v>100</v>
      </c>
      <c r="M91" s="33">
        <v>491</v>
      </c>
      <c r="N91" s="32"/>
      <c r="O91" s="30">
        <v>89</v>
      </c>
      <c r="P91" s="30">
        <v>481</v>
      </c>
      <c r="Q91" s="29"/>
    </row>
    <row r="92" spans="11:17">
      <c r="K92" s="27" t="s">
        <v>35</v>
      </c>
      <c r="L92" s="33">
        <v>96</v>
      </c>
      <c r="M92" s="33">
        <v>517</v>
      </c>
      <c r="N92" s="32"/>
      <c r="O92" s="30">
        <v>102</v>
      </c>
      <c r="P92" s="30">
        <v>595</v>
      </c>
      <c r="Q92" s="29"/>
    </row>
    <row r="93" spans="11:17">
      <c r="K93" s="27" t="s">
        <v>36</v>
      </c>
      <c r="L93" s="33">
        <v>116</v>
      </c>
      <c r="M93" s="33">
        <v>556</v>
      </c>
      <c r="N93" s="32"/>
      <c r="O93" s="30">
        <v>131</v>
      </c>
      <c r="P93" s="30">
        <v>592</v>
      </c>
      <c r="Q93" s="29"/>
    </row>
    <row r="94" spans="11:17">
      <c r="K94" s="27" t="s">
        <v>37</v>
      </c>
      <c r="L94" s="33">
        <v>128</v>
      </c>
      <c r="M94" s="33">
        <v>602</v>
      </c>
      <c r="N94" s="32"/>
      <c r="O94" s="30">
        <v>147</v>
      </c>
      <c r="P94" s="30">
        <v>627</v>
      </c>
      <c r="Q94" s="29"/>
    </row>
    <row r="95" spans="11:17">
      <c r="K95" s="27" t="s">
        <v>38</v>
      </c>
      <c r="L95" s="33">
        <v>150</v>
      </c>
      <c r="M95" s="33">
        <v>661</v>
      </c>
      <c r="N95" s="33">
        <v>1</v>
      </c>
      <c r="O95" s="30">
        <v>146</v>
      </c>
      <c r="P95" s="30">
        <v>633</v>
      </c>
      <c r="Q95" s="29"/>
    </row>
    <row r="96" spans="11:17">
      <c r="K96" s="27" t="s">
        <v>39</v>
      </c>
      <c r="L96" s="33">
        <v>155</v>
      </c>
      <c r="M96" s="33">
        <v>673</v>
      </c>
      <c r="N96" s="33">
        <v>1</v>
      </c>
      <c r="O96" s="30">
        <v>155</v>
      </c>
      <c r="P96" s="30">
        <v>667</v>
      </c>
      <c r="Q96" s="29"/>
    </row>
    <row r="97" spans="11:17">
      <c r="K97" s="27" t="s">
        <v>40</v>
      </c>
      <c r="L97" s="33">
        <v>159</v>
      </c>
      <c r="M97" s="33">
        <v>699</v>
      </c>
      <c r="N97" s="33">
        <v>1</v>
      </c>
      <c r="O97" s="30">
        <v>161</v>
      </c>
      <c r="P97" s="30">
        <v>619</v>
      </c>
      <c r="Q97" s="29"/>
    </row>
    <row r="98" spans="11:17">
      <c r="K98" s="27" t="s">
        <v>41</v>
      </c>
      <c r="L98" s="33">
        <v>175</v>
      </c>
      <c r="M98" s="33">
        <v>816</v>
      </c>
      <c r="N98" s="33">
        <v>1</v>
      </c>
      <c r="O98" s="30">
        <v>153</v>
      </c>
      <c r="P98" s="30">
        <v>628</v>
      </c>
      <c r="Q98" s="29"/>
    </row>
    <row r="99" spans="11:17">
      <c r="K99" s="27" t="s">
        <v>42</v>
      </c>
      <c r="L99" s="33">
        <v>193</v>
      </c>
      <c r="M99" s="33">
        <v>853</v>
      </c>
      <c r="N99" s="32"/>
      <c r="O99" s="30">
        <v>183</v>
      </c>
      <c r="P99" s="30">
        <v>620</v>
      </c>
      <c r="Q99" s="29"/>
    </row>
    <row r="100" spans="11:17">
      <c r="K100" s="27" t="s">
        <v>43</v>
      </c>
      <c r="L100" s="33">
        <v>202</v>
      </c>
      <c r="M100" s="33">
        <v>848</v>
      </c>
      <c r="N100" s="32"/>
      <c r="O100" s="30">
        <v>167</v>
      </c>
      <c r="P100" s="30">
        <v>650</v>
      </c>
      <c r="Q100" s="29"/>
    </row>
    <row r="101" spans="11:17">
      <c r="K101" s="27" t="s">
        <v>44</v>
      </c>
      <c r="L101" s="33">
        <v>179</v>
      </c>
      <c r="M101" s="33">
        <v>844</v>
      </c>
      <c r="N101" s="32"/>
      <c r="O101" s="30">
        <v>182</v>
      </c>
      <c r="P101" s="30">
        <v>681</v>
      </c>
      <c r="Q101" s="30">
        <v>1</v>
      </c>
    </row>
    <row r="102" spans="11:17">
      <c r="K102" s="27" t="s">
        <v>45</v>
      </c>
      <c r="L102" s="33">
        <v>207</v>
      </c>
      <c r="M102" s="33">
        <v>897</v>
      </c>
      <c r="N102" s="32"/>
      <c r="O102" s="30">
        <v>189</v>
      </c>
      <c r="P102" s="30">
        <v>660</v>
      </c>
      <c r="Q102" s="29"/>
    </row>
    <row r="103" spans="11:17">
      <c r="K103" t="s">
        <v>13</v>
      </c>
    </row>
    <row r="104" spans="11:17">
      <c r="K104" t="s">
        <v>14</v>
      </c>
    </row>
    <row r="105" spans="11:17">
      <c r="K105" t="s">
        <v>19</v>
      </c>
    </row>
  </sheetData>
  <mergeCells count="6">
    <mergeCell ref="M79:N79"/>
    <mergeCell ref="P79:Q79"/>
    <mergeCell ref="B44:D44"/>
    <mergeCell ref="E44:G44"/>
    <mergeCell ref="L44:N44"/>
    <mergeCell ref="O44:Q44"/>
  </mergeCells>
  <pageMargins left="0.75" right="0.75" top="1" bottom="1" header="0.5" footer="0.5"/>
  <pageSetup orientation="portrait" horizontalDpi="300" verticalDpi="300"/>
  <ignoredErrors>
    <ignoredError sqref="D47:D65" formulaRang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DavidKessler</dc:creator>
  <cp:lastModifiedBy>Samuel Montgomery</cp:lastModifiedBy>
  <cp:lastPrinted>2016-08-09T16:45:35Z</cp:lastPrinted>
  <dcterms:created xsi:type="dcterms:W3CDTF">2014-06-05T17:26:37Z</dcterms:created>
  <dcterms:modified xsi:type="dcterms:W3CDTF">2017-08-02T14:22:11Z</dcterms:modified>
</cp:coreProperties>
</file>