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val/Desktop/Data and Graphs/Final Graphs and PNGs/"/>
    </mc:Choice>
  </mc:AlternateContent>
  <xr:revisionPtr revIDLastSave="0" documentId="13_ncr:1_{09BBD1BB-5AEF-8B4E-A8C9-FAEAB9D319AE}" xr6:coauthVersionLast="34" xr6:coauthVersionMax="34" xr10:uidLastSave="{00000000-0000-0000-0000-000000000000}"/>
  <bookViews>
    <workbookView xWindow="0" yWindow="0" windowWidth="25600" windowHeight="16000" activeTab="1" xr2:uid="{00000000-000D-0000-FFFF-FFFF00000000}"/>
  </bookViews>
  <sheets>
    <sheet name="Data" sheetId="1" r:id="rId1"/>
    <sheet name="Graph" sheetId="2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D68" i="1" s="1"/>
  <c r="G69" i="1"/>
  <c r="H70" i="1" s="1"/>
  <c r="G67" i="1"/>
  <c r="D69" i="1" l="1"/>
  <c r="D70" i="1" s="1"/>
  <c r="D67" i="1"/>
  <c r="G66" i="1"/>
  <c r="D66" i="1"/>
  <c r="H66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65" i="1"/>
  <c r="D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D64" i="1"/>
  <c r="H64" i="1" s="1"/>
  <c r="D63" i="1"/>
  <c r="D62" i="1"/>
  <c r="D61" i="1"/>
  <c r="H61" i="1" s="1"/>
  <c r="D60" i="1"/>
  <c r="H60" i="1" s="1"/>
  <c r="D59" i="1"/>
  <c r="D58" i="1"/>
  <c r="D57" i="1"/>
  <c r="H57" i="1" s="1"/>
  <c r="D56" i="1"/>
  <c r="H56" i="1" s="1"/>
  <c r="D55" i="1"/>
  <c r="D54" i="1"/>
  <c r="D53" i="1"/>
  <c r="H53" i="1" s="1"/>
  <c r="D52" i="1"/>
  <c r="H52" i="1" s="1"/>
  <c r="D51" i="1"/>
  <c r="D50" i="1"/>
  <c r="D49" i="1"/>
  <c r="H49" i="1" s="1"/>
  <c r="D48" i="1"/>
  <c r="H48" i="1" s="1"/>
  <c r="D47" i="1"/>
  <c r="H47" i="1" s="1"/>
  <c r="H51" i="1" l="1"/>
  <c r="H55" i="1"/>
  <c r="H59" i="1"/>
  <c r="H63" i="1"/>
  <c r="H50" i="1"/>
  <c r="H54" i="1"/>
  <c r="H58" i="1"/>
  <c r="H62" i="1"/>
  <c r="H65" i="1"/>
  <c r="H67" i="1"/>
</calcChain>
</file>

<file path=xl/sharedStrings.xml><?xml version="1.0" encoding="utf-8"?>
<sst xmlns="http://schemas.openxmlformats.org/spreadsheetml/2006/main" count="42" uniqueCount="24">
  <si>
    <t>Year: 1994, 1993, 1992, 1991, 1990, 1989, 1988, 1987, 1986, 1985, 1984, 1983, 1982, 1981, 1980, 1979, 1978, 1977, 1976, 1975, 1974, 1973, 1972, 1971, 1970, 1969, 1968, 1967, 1966</t>
  </si>
  <si>
    <t>Academic Discipline, Detailed (standardized): Physics</t>
  </si>
  <si>
    <t>Citizenship (standardized): U.S. Citizens and Permanent Residents, Temporary Residents</t>
  </si>
  <si>
    <t>Citizenship (standardized)</t>
  </si>
  <si>
    <t>U.S. Citizens and Permanent Residents</t>
  </si>
  <si>
    <t>Temporary Residents</t>
  </si>
  <si>
    <t/>
  </si>
  <si>
    <t>Number of Doctorate Recipients by Baccalaureate Institution (Sum)</t>
  </si>
  <si>
    <t>Year</t>
  </si>
  <si>
    <t>Year: All values</t>
  </si>
  <si>
    <t>Level of Degree or Other Award: Doctorate Degrees, Doctorate Degree-Research/Scholarship, Doctorate Degree-Professional Practice, Doctorate Degree-Other</t>
  </si>
  <si>
    <t>Notes:</t>
  </si>
  <si>
    <t>The following selection groups were used in the table:</t>
  </si>
  <si>
    <t>Total</t>
  </si>
  <si>
    <t>**Degrees/Awards Conferred-2nd Major data was not available until 2001.</t>
  </si>
  <si>
    <t xml:space="preserve">***Data for the recent expansion of the definition of "physics" is unavailable for before 1995. 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</si>
  <si>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</si>
  <si>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</si>
  <si>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Overall Total</t>
  </si>
  <si>
    <t>Percent Domestic</t>
  </si>
  <si>
    <t>Percent International</t>
  </si>
  <si>
    <t>*Data from 1966-1994 come from the NSF Survey of Earned Doctorates (SED), and data from 1995-2015 come from IPEDS.</t>
  </si>
  <si>
    <t>Degrees/Awards Conferred by Race (NCES population of institutions) (Sum)</t>
  </si>
  <si>
    <t>Degrees/Awards Conferred by Race-2nd Major (NCES population of institutions)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</si>
</sst>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3" fontId="0" fillId="0" borderId="2" xfId="0" applyNumberFormat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7" xfId="0" applyNumberFormat="1" applyBorder="1"/>
    <xf numFmtId="0" fontId="0" fillId="0" borderId="9" xfId="0" applyBorder="1"/>
    <xf numFmtId="0" fontId="0" fillId="2" borderId="8" xfId="0" applyNumberFormat="1" applyFill="1" applyBorder="1" applyAlignment="1">
      <alignment horizontal="left" vertical="center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2" borderId="7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/>
    <xf numFmtId="9" fontId="0" fillId="0" borderId="0" xfId="5" applyFont="1" applyFill="1" applyBorder="1"/>
    <xf numFmtId="0" fontId="0" fillId="0" borderId="0" xfId="0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 vertical="center"/>
    </xf>
    <xf numFmtId="0" fontId="0" fillId="0" borderId="8" xfId="0" applyBorder="1"/>
    <xf numFmtId="0" fontId="0" fillId="2" borderId="12" xfId="0" applyNumberFormat="1" applyFill="1" applyBorder="1" applyAlignment="1">
      <alignment horizontal="left" vertical="center"/>
    </xf>
    <xf numFmtId="3" fontId="0" fillId="0" borderId="12" xfId="0" applyNumberFormat="1" applyBorder="1"/>
    <xf numFmtId="0" fontId="0" fillId="0" borderId="12" xfId="0" applyBorder="1"/>
    <xf numFmtId="9" fontId="0" fillId="0" borderId="12" xfId="5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Physics PhDs by Citizenship</a:t>
            </a:r>
          </a:p>
        </c:rich>
      </c:tx>
      <c:layout>
        <c:manualLayout>
          <c:xMode val="edge"/>
          <c:yMode val="edge"/>
          <c:x val="0.39703859266692809"/>
          <c:y val="2.8306173977245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069466591564"/>
          <c:y val="0.114929429794387"/>
          <c:w val="0.85191795123849001"/>
          <c:h val="0.76852776873735795"/>
        </c:manualLayout>
      </c:layout>
      <c:scatterChart>
        <c:scatterStyle val="lineMarker"/>
        <c:varyColors val="0"/>
        <c:ser>
          <c:idx val="2"/>
          <c:order val="0"/>
          <c:tx>
            <c:v> Total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(Data!$D$7:$D$35,Data!$H$47:$H$69)</c:f>
              <c:numCache>
                <c:formatCode>#,##0</c:formatCode>
                <c:ptCount val="52"/>
                <c:pt idx="0">
                  <c:v>961</c:v>
                </c:pt>
                <c:pt idx="1">
                  <c:v>1216</c:v>
                </c:pt>
                <c:pt idx="2">
                  <c:v>1310</c:v>
                </c:pt>
                <c:pt idx="3">
                  <c:v>1319</c:v>
                </c:pt>
                <c:pt idx="4">
                  <c:v>1531</c:v>
                </c:pt>
                <c:pt idx="5">
                  <c:v>1602</c:v>
                </c:pt>
                <c:pt idx="6">
                  <c:v>1488</c:v>
                </c:pt>
                <c:pt idx="7">
                  <c:v>1442</c:v>
                </c:pt>
                <c:pt idx="8">
                  <c:v>1158</c:v>
                </c:pt>
                <c:pt idx="9">
                  <c:v>1151</c:v>
                </c:pt>
                <c:pt idx="10">
                  <c:v>1073</c:v>
                </c:pt>
                <c:pt idx="11">
                  <c:v>1010</c:v>
                </c:pt>
                <c:pt idx="12">
                  <c:v>911</c:v>
                </c:pt>
                <c:pt idx="13">
                  <c:v>965</c:v>
                </c:pt>
                <c:pt idx="14">
                  <c:v>838</c:v>
                </c:pt>
                <c:pt idx="15">
                  <c:v>872</c:v>
                </c:pt>
                <c:pt idx="16">
                  <c:v>885</c:v>
                </c:pt>
                <c:pt idx="17">
                  <c:v>904</c:v>
                </c:pt>
                <c:pt idx="18">
                  <c:v>950</c:v>
                </c:pt>
                <c:pt idx="19">
                  <c:v>939</c:v>
                </c:pt>
                <c:pt idx="20">
                  <c:v>996</c:v>
                </c:pt>
                <c:pt idx="21">
                  <c:v>1067</c:v>
                </c:pt>
                <c:pt idx="22">
                  <c:v>1088</c:v>
                </c:pt>
                <c:pt idx="23">
                  <c:v>1061</c:v>
                </c:pt>
                <c:pt idx="24">
                  <c:v>1234</c:v>
                </c:pt>
                <c:pt idx="25">
                  <c:v>1266</c:v>
                </c:pt>
                <c:pt idx="26">
                  <c:v>1375</c:v>
                </c:pt>
                <c:pt idx="27">
                  <c:v>1358</c:v>
                </c:pt>
                <c:pt idx="28">
                  <c:v>1518</c:v>
                </c:pt>
                <c:pt idx="29">
                  <c:v>1484</c:v>
                </c:pt>
                <c:pt idx="30">
                  <c:v>1531</c:v>
                </c:pt>
                <c:pt idx="31">
                  <c:v>1468</c:v>
                </c:pt>
                <c:pt idx="32">
                  <c:v>1432</c:v>
                </c:pt>
                <c:pt idx="33">
                  <c:v>1303</c:v>
                </c:pt>
                <c:pt idx="34">
                  <c:v>1249</c:v>
                </c:pt>
                <c:pt idx="35">
                  <c:v>1206</c:v>
                </c:pt>
                <c:pt idx="36">
                  <c:v>1117</c:v>
                </c:pt>
                <c:pt idx="37">
                  <c:v>1140</c:v>
                </c:pt>
                <c:pt idx="38">
                  <c:v>1161</c:v>
                </c:pt>
                <c:pt idx="39">
                  <c:v>1310</c:v>
                </c:pt>
                <c:pt idx="40">
                  <c:v>1392</c:v>
                </c:pt>
                <c:pt idx="41">
                  <c:v>1504</c:v>
                </c:pt>
                <c:pt idx="42">
                  <c:v>1586</c:v>
                </c:pt>
                <c:pt idx="43">
                  <c:v>1645</c:v>
                </c:pt>
                <c:pt idx="44">
                  <c:v>1634</c:v>
                </c:pt>
                <c:pt idx="45">
                  <c:v>1762</c:v>
                </c:pt>
                <c:pt idx="46">
                  <c:v>1842</c:v>
                </c:pt>
                <c:pt idx="47">
                  <c:v>1861</c:v>
                </c:pt>
                <c:pt idx="48">
                  <c:v>1881</c:v>
                </c:pt>
                <c:pt idx="49">
                  <c:v>1951</c:v>
                </c:pt>
                <c:pt idx="50">
                  <c:v>1961</c:v>
                </c:pt>
                <c:pt idx="51">
                  <c:v>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44-3B41-B08B-FA357B0AAC9D}"/>
            </c:ext>
          </c:extLst>
        </c:ser>
        <c:ser>
          <c:idx val="0"/>
          <c:order val="1"/>
          <c:tx>
            <c:v> Domestic</c:v>
          </c:tx>
          <c:spPr>
            <a:ln w="4762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48"/>
              <c:layout>
                <c:manualLayout>
                  <c:x val="-2.7980817404482678E-2"/>
                  <c:y val="-6.4888464674837706E-2"/>
                </c:manualLayout>
              </c:layout>
              <c:tx>
                <c:strRef>
                  <c:f>Data!$D$70</c:f>
                  <c:strCache>
                    <c:ptCount val="1"/>
                    <c:pt idx="0">
                      <c:v>56%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{272EC0F5-5EE8-AD47-A6BB-7E690D6DE9F5}</c15:txfldGUID>
                      <c15:f>Data!$D$70</c15:f>
                      <c15:dlblFieldTableCache>
                        <c:ptCount val="1"/>
                        <c:pt idx="0">
                          <c:v>56%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844-3B41-B08B-FA357B0AAC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(Data!$B$7:$B$35,Data!$D$47:$D$69)</c:f>
              <c:numCache>
                <c:formatCode>#,##0</c:formatCode>
                <c:ptCount val="52"/>
                <c:pt idx="0">
                  <c:v>840</c:v>
                </c:pt>
                <c:pt idx="1">
                  <c:v>1068</c:v>
                </c:pt>
                <c:pt idx="2">
                  <c:v>1170</c:v>
                </c:pt>
                <c:pt idx="3">
                  <c:v>1170</c:v>
                </c:pt>
                <c:pt idx="4">
                  <c:v>1354</c:v>
                </c:pt>
                <c:pt idx="5">
                  <c:v>1419</c:v>
                </c:pt>
                <c:pt idx="6">
                  <c:v>1287</c:v>
                </c:pt>
                <c:pt idx="7">
                  <c:v>1211</c:v>
                </c:pt>
                <c:pt idx="8">
                  <c:v>936</c:v>
                </c:pt>
                <c:pt idx="9">
                  <c:v>927</c:v>
                </c:pt>
                <c:pt idx="10">
                  <c:v>859</c:v>
                </c:pt>
                <c:pt idx="11">
                  <c:v>812</c:v>
                </c:pt>
                <c:pt idx="12">
                  <c:v>742</c:v>
                </c:pt>
                <c:pt idx="13">
                  <c:v>770</c:v>
                </c:pt>
                <c:pt idx="14">
                  <c:v>657</c:v>
                </c:pt>
                <c:pt idx="15">
                  <c:v>674</c:v>
                </c:pt>
                <c:pt idx="16">
                  <c:v>652</c:v>
                </c:pt>
                <c:pt idx="17">
                  <c:v>659</c:v>
                </c:pt>
                <c:pt idx="18">
                  <c:v>696</c:v>
                </c:pt>
                <c:pt idx="19">
                  <c:v>662</c:v>
                </c:pt>
                <c:pt idx="20">
                  <c:v>644</c:v>
                </c:pt>
                <c:pt idx="21">
                  <c:v>686</c:v>
                </c:pt>
                <c:pt idx="22">
                  <c:v>683</c:v>
                </c:pt>
                <c:pt idx="23">
                  <c:v>656</c:v>
                </c:pt>
                <c:pt idx="24">
                  <c:v>726</c:v>
                </c:pt>
                <c:pt idx="25">
                  <c:v>739</c:v>
                </c:pt>
                <c:pt idx="26">
                  <c:v>792</c:v>
                </c:pt>
                <c:pt idx="27">
                  <c:v>806</c:v>
                </c:pt>
                <c:pt idx="28">
                  <c:v>1045</c:v>
                </c:pt>
                <c:pt idx="29">
                  <c:v>937</c:v>
                </c:pt>
                <c:pt idx="30">
                  <c:v>944</c:v>
                </c:pt>
                <c:pt idx="31">
                  <c:v>903</c:v>
                </c:pt>
                <c:pt idx="32">
                  <c:v>860</c:v>
                </c:pt>
                <c:pt idx="33">
                  <c:v>766</c:v>
                </c:pt>
                <c:pt idx="34">
                  <c:v>736</c:v>
                </c:pt>
                <c:pt idx="35">
                  <c:v>699</c:v>
                </c:pt>
                <c:pt idx="36">
                  <c:v>616</c:v>
                </c:pt>
                <c:pt idx="37">
                  <c:v>619</c:v>
                </c:pt>
                <c:pt idx="38">
                  <c:v>591</c:v>
                </c:pt>
                <c:pt idx="39">
                  <c:v>613</c:v>
                </c:pt>
                <c:pt idx="40">
                  <c:v>669</c:v>
                </c:pt>
                <c:pt idx="41">
                  <c:v>730</c:v>
                </c:pt>
                <c:pt idx="42">
                  <c:v>807</c:v>
                </c:pt>
                <c:pt idx="43">
                  <c:v>823</c:v>
                </c:pt>
                <c:pt idx="44">
                  <c:v>854</c:v>
                </c:pt>
                <c:pt idx="45">
                  <c:v>981</c:v>
                </c:pt>
                <c:pt idx="46">
                  <c:v>1039</c:v>
                </c:pt>
                <c:pt idx="47">
                  <c:v>1044</c:v>
                </c:pt>
                <c:pt idx="48">
                  <c:v>1017</c:v>
                </c:pt>
                <c:pt idx="49">
                  <c:v>1101</c:v>
                </c:pt>
                <c:pt idx="50">
                  <c:v>1119</c:v>
                </c:pt>
                <c:pt idx="51">
                  <c:v>1097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4-3B41-B08B-FA357B0AAC9D}"/>
            </c:ext>
          </c:extLst>
        </c:ser>
        <c:ser>
          <c:idx val="1"/>
          <c:order val="2"/>
          <c:tx>
            <c:v> International</c:v>
          </c:tx>
          <c:spPr>
            <a:ln>
              <a:prstDash val="solid"/>
            </a:ln>
          </c:spPr>
          <c:marker>
            <c:symbol val="none"/>
          </c:marker>
          <c:dLbls>
            <c:dLbl>
              <c:idx val="48"/>
              <c:layout>
                <c:manualLayout>
                  <c:x val="-2.7981167188018918E-2"/>
                  <c:y val="5.1826740330430977E-2"/>
                </c:manualLayout>
              </c:layout>
              <c:tx>
                <c:strRef>
                  <c:f>Data!$H$70</c:f>
                  <c:strCache>
                    <c:ptCount val="1"/>
                    <c:pt idx="0">
                      <c:v>44%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{2B955A7C-56CA-3543-B64E-7B4C24B257B5}</c15:txfldGUID>
                      <c15:f>Data!$H$70</c15:f>
                      <c15:dlblFieldTableCache>
                        <c:ptCount val="1"/>
                        <c:pt idx="0">
                          <c:v>44%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844-3B41-B08B-FA357B0AAC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(Data!$C$7:$C$35,Data!$G$47:$G$69)</c:f>
              <c:numCache>
                <c:formatCode>#,##0</c:formatCode>
                <c:ptCount val="52"/>
                <c:pt idx="0">
                  <c:v>121</c:v>
                </c:pt>
                <c:pt idx="1">
                  <c:v>148</c:v>
                </c:pt>
                <c:pt idx="2">
                  <c:v>140</c:v>
                </c:pt>
                <c:pt idx="3">
                  <c:v>149</c:v>
                </c:pt>
                <c:pt idx="4">
                  <c:v>177</c:v>
                </c:pt>
                <c:pt idx="5">
                  <c:v>183</c:v>
                </c:pt>
                <c:pt idx="6">
                  <c:v>201</c:v>
                </c:pt>
                <c:pt idx="7">
                  <c:v>231</c:v>
                </c:pt>
                <c:pt idx="8">
                  <c:v>222</c:v>
                </c:pt>
                <c:pt idx="9">
                  <c:v>224</c:v>
                </c:pt>
                <c:pt idx="10">
                  <c:v>214</c:v>
                </c:pt>
                <c:pt idx="11">
                  <c:v>198</c:v>
                </c:pt>
                <c:pt idx="12">
                  <c:v>169</c:v>
                </c:pt>
                <c:pt idx="13">
                  <c:v>195</c:v>
                </c:pt>
                <c:pt idx="14">
                  <c:v>181</c:v>
                </c:pt>
                <c:pt idx="15">
                  <c:v>198</c:v>
                </c:pt>
                <c:pt idx="16">
                  <c:v>233</c:v>
                </c:pt>
                <c:pt idx="17">
                  <c:v>245</c:v>
                </c:pt>
                <c:pt idx="18">
                  <c:v>254</c:v>
                </c:pt>
                <c:pt idx="19">
                  <c:v>277</c:v>
                </c:pt>
                <c:pt idx="20">
                  <c:v>352</c:v>
                </c:pt>
                <c:pt idx="21">
                  <c:v>381</c:v>
                </c:pt>
                <c:pt idx="22">
                  <c:v>405</c:v>
                </c:pt>
                <c:pt idx="23">
                  <c:v>405</c:v>
                </c:pt>
                <c:pt idx="24">
                  <c:v>508</c:v>
                </c:pt>
                <c:pt idx="25">
                  <c:v>527</c:v>
                </c:pt>
                <c:pt idx="26">
                  <c:v>583</c:v>
                </c:pt>
                <c:pt idx="27">
                  <c:v>552</c:v>
                </c:pt>
                <c:pt idx="28">
                  <c:v>473</c:v>
                </c:pt>
                <c:pt idx="29">
                  <c:v>547</c:v>
                </c:pt>
                <c:pt idx="30">
                  <c:v>587</c:v>
                </c:pt>
                <c:pt idx="31">
                  <c:v>565</c:v>
                </c:pt>
                <c:pt idx="32">
                  <c:v>572</c:v>
                </c:pt>
                <c:pt idx="33">
                  <c:v>537</c:v>
                </c:pt>
                <c:pt idx="34">
                  <c:v>513</c:v>
                </c:pt>
                <c:pt idx="35">
                  <c:v>507</c:v>
                </c:pt>
                <c:pt idx="36">
                  <c:v>501</c:v>
                </c:pt>
                <c:pt idx="37">
                  <c:v>521</c:v>
                </c:pt>
                <c:pt idx="38">
                  <c:v>570</c:v>
                </c:pt>
                <c:pt idx="39">
                  <c:v>697</c:v>
                </c:pt>
                <c:pt idx="40">
                  <c:v>723</c:v>
                </c:pt>
                <c:pt idx="41">
                  <c:v>774</c:v>
                </c:pt>
                <c:pt idx="42">
                  <c:v>779</c:v>
                </c:pt>
                <c:pt idx="43">
                  <c:v>822</c:v>
                </c:pt>
                <c:pt idx="44">
                  <c:v>780</c:v>
                </c:pt>
                <c:pt idx="45">
                  <c:v>781</c:v>
                </c:pt>
                <c:pt idx="46">
                  <c:v>803</c:v>
                </c:pt>
                <c:pt idx="47">
                  <c:v>817</c:v>
                </c:pt>
                <c:pt idx="48">
                  <c:v>864</c:v>
                </c:pt>
                <c:pt idx="49">
                  <c:v>850</c:v>
                </c:pt>
                <c:pt idx="50">
                  <c:v>842</c:v>
                </c:pt>
                <c:pt idx="51">
                  <c:v>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44-3B41-B08B-FA357B0A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26024"/>
        <c:axId val="-2138849736"/>
      </c:scatterChart>
      <c:valAx>
        <c:axId val="2146226024"/>
        <c:scaling>
          <c:orientation val="minMax"/>
          <c:max val="2017"/>
          <c:min val="1967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8849736"/>
        <c:crosses val="autoZero"/>
        <c:crossBetween val="midCat"/>
        <c:majorUnit val="10"/>
      </c:valAx>
      <c:valAx>
        <c:axId val="-2138849736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6226024"/>
        <c:crosses val="autoZero"/>
        <c:crossBetween val="midCat"/>
        <c:majorUnit val="50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6976107483359502"/>
          <c:y val="0.117647190175172"/>
          <c:w val="0.17031962671332701"/>
          <c:h val="0.18507968366699301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0.52434</cdr:x>
      <cdr:y>0.9524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3385" y="5548394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0.09778</cdr:x>
      <cdr:y>0</cdr:y>
    </cdr:from>
    <cdr:to>
      <cdr:x>0.30025</cdr:x>
      <cdr:y>0.10866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CDC88DC9-B6CD-ED43-ADE2-8AC8F7D0420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199" y="0"/>
          <a:ext cx="1735667" cy="6334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topLeftCell="A19" workbookViewId="0">
      <selection activeCell="H69" sqref="H69"/>
    </sheetView>
  </sheetViews>
  <sheetFormatPr baseColWidth="10" defaultColWidth="8.83203125" defaultRowHeight="13" x14ac:dyDescent="0.15"/>
  <cols>
    <col min="1" max="1" width="18.6640625" customWidth="1"/>
    <col min="2" max="4" width="20" customWidth="1"/>
    <col min="5" max="5" width="20.83203125" customWidth="1"/>
    <col min="6" max="6" width="19.5" customWidth="1"/>
    <col min="7" max="7" width="12.5" customWidth="1"/>
    <col min="8" max="8" width="19.83203125" customWidth="1"/>
    <col min="11" max="11" width="19.5" customWidth="1"/>
    <col min="12" max="12" width="20.5" customWidth="1"/>
    <col min="13" max="13" width="22.1640625" customWidth="1"/>
    <col min="14" max="14" width="18" customWidth="1"/>
    <col min="15" max="15" width="17.83203125" customWidth="1"/>
    <col min="16" max="16" width="17.6640625" customWidth="1"/>
    <col min="17" max="17" width="19" customWidth="1"/>
  </cols>
  <sheetData>
    <row r="1" spans="1:14" x14ac:dyDescent="0.15">
      <c r="A1" t="s">
        <v>0</v>
      </c>
    </row>
    <row r="2" spans="1:14" ht="30" x14ac:dyDescent="0.15">
      <c r="A2" t="s">
        <v>1</v>
      </c>
      <c r="N2" s="20"/>
    </row>
    <row r="3" spans="1:14" x14ac:dyDescent="0.15">
      <c r="A3" t="s">
        <v>2</v>
      </c>
    </row>
    <row r="4" spans="1:14" ht="26" x14ac:dyDescent="0.15">
      <c r="A4" s="1" t="s">
        <v>3</v>
      </c>
      <c r="B4" s="1" t="s">
        <v>4</v>
      </c>
      <c r="C4" s="1" t="s">
        <v>5</v>
      </c>
      <c r="D4" s="1" t="s">
        <v>18</v>
      </c>
    </row>
    <row r="5" spans="1:14" ht="52" x14ac:dyDescent="0.15">
      <c r="A5" s="1" t="s">
        <v>6</v>
      </c>
      <c r="B5" s="1" t="s">
        <v>7</v>
      </c>
      <c r="C5" s="1" t="s">
        <v>7</v>
      </c>
      <c r="D5" s="11" t="s">
        <v>7</v>
      </c>
    </row>
    <row r="6" spans="1:14" x14ac:dyDescent="0.15">
      <c r="A6" s="2" t="s">
        <v>8</v>
      </c>
      <c r="B6" s="3" t="s">
        <v>6</v>
      </c>
      <c r="C6" s="9" t="s">
        <v>6</v>
      </c>
      <c r="D6" s="12"/>
    </row>
    <row r="7" spans="1:14" x14ac:dyDescent="0.15">
      <c r="A7" s="5">
        <v>1966</v>
      </c>
      <c r="B7" s="4">
        <v>840</v>
      </c>
      <c r="C7" s="10">
        <v>121</v>
      </c>
      <c r="D7" s="13">
        <f>B7+C7</f>
        <v>961</v>
      </c>
    </row>
    <row r="8" spans="1:14" x14ac:dyDescent="0.15">
      <c r="A8" s="5">
        <v>1967</v>
      </c>
      <c r="B8" s="4">
        <v>1068</v>
      </c>
      <c r="C8" s="10">
        <v>148</v>
      </c>
      <c r="D8" s="13">
        <f t="shared" ref="D8:D35" si="0">B8+C8</f>
        <v>1216</v>
      </c>
    </row>
    <row r="9" spans="1:14" x14ac:dyDescent="0.15">
      <c r="A9" s="5">
        <v>1968</v>
      </c>
      <c r="B9" s="4">
        <v>1170</v>
      </c>
      <c r="C9" s="10">
        <v>140</v>
      </c>
      <c r="D9" s="13">
        <f t="shared" si="0"/>
        <v>1310</v>
      </c>
    </row>
    <row r="10" spans="1:14" x14ac:dyDescent="0.15">
      <c r="A10" s="5">
        <v>1969</v>
      </c>
      <c r="B10" s="4">
        <v>1170</v>
      </c>
      <c r="C10" s="10">
        <v>149</v>
      </c>
      <c r="D10" s="13">
        <f t="shared" si="0"/>
        <v>1319</v>
      </c>
    </row>
    <row r="11" spans="1:14" x14ac:dyDescent="0.15">
      <c r="A11" s="5">
        <v>1970</v>
      </c>
      <c r="B11" s="4">
        <v>1354</v>
      </c>
      <c r="C11" s="10">
        <v>177</v>
      </c>
      <c r="D11" s="13">
        <f t="shared" si="0"/>
        <v>1531</v>
      </c>
    </row>
    <row r="12" spans="1:14" x14ac:dyDescent="0.15">
      <c r="A12" s="5">
        <v>1971</v>
      </c>
      <c r="B12" s="4">
        <v>1419</v>
      </c>
      <c r="C12" s="10">
        <v>183</v>
      </c>
      <c r="D12" s="13">
        <f t="shared" si="0"/>
        <v>1602</v>
      </c>
    </row>
    <row r="13" spans="1:14" x14ac:dyDescent="0.15">
      <c r="A13" s="5">
        <v>1972</v>
      </c>
      <c r="B13" s="4">
        <v>1287</v>
      </c>
      <c r="C13" s="10">
        <v>201</v>
      </c>
      <c r="D13" s="13">
        <f t="shared" si="0"/>
        <v>1488</v>
      </c>
    </row>
    <row r="14" spans="1:14" x14ac:dyDescent="0.15">
      <c r="A14" s="5">
        <v>1973</v>
      </c>
      <c r="B14" s="4">
        <v>1211</v>
      </c>
      <c r="C14" s="10">
        <v>231</v>
      </c>
      <c r="D14" s="13">
        <f t="shared" si="0"/>
        <v>1442</v>
      </c>
    </row>
    <row r="15" spans="1:14" x14ac:dyDescent="0.15">
      <c r="A15" s="5">
        <v>1974</v>
      </c>
      <c r="B15" s="4">
        <v>936</v>
      </c>
      <c r="C15" s="10">
        <v>222</v>
      </c>
      <c r="D15" s="13">
        <f t="shared" si="0"/>
        <v>1158</v>
      </c>
    </row>
    <row r="16" spans="1:14" x14ac:dyDescent="0.15">
      <c r="A16" s="5">
        <v>1975</v>
      </c>
      <c r="B16" s="4">
        <v>927</v>
      </c>
      <c r="C16" s="10">
        <v>224</v>
      </c>
      <c r="D16" s="13">
        <f t="shared" si="0"/>
        <v>1151</v>
      </c>
    </row>
    <row r="17" spans="1:4" x14ac:dyDescent="0.15">
      <c r="A17" s="5">
        <v>1976</v>
      </c>
      <c r="B17" s="4">
        <v>859</v>
      </c>
      <c r="C17" s="10">
        <v>214</v>
      </c>
      <c r="D17" s="13">
        <f t="shared" si="0"/>
        <v>1073</v>
      </c>
    </row>
    <row r="18" spans="1:4" x14ac:dyDescent="0.15">
      <c r="A18" s="5">
        <v>1977</v>
      </c>
      <c r="B18" s="4">
        <v>812</v>
      </c>
      <c r="C18" s="10">
        <v>198</v>
      </c>
      <c r="D18" s="13">
        <f t="shared" si="0"/>
        <v>1010</v>
      </c>
    </row>
    <row r="19" spans="1:4" x14ac:dyDescent="0.15">
      <c r="A19" s="5">
        <v>1978</v>
      </c>
      <c r="B19" s="4">
        <v>742</v>
      </c>
      <c r="C19" s="10">
        <v>169</v>
      </c>
      <c r="D19" s="13">
        <f t="shared" si="0"/>
        <v>911</v>
      </c>
    </row>
    <row r="20" spans="1:4" x14ac:dyDescent="0.15">
      <c r="A20" s="5">
        <v>1979</v>
      </c>
      <c r="B20" s="4">
        <v>770</v>
      </c>
      <c r="C20" s="10">
        <v>195</v>
      </c>
      <c r="D20" s="13">
        <f t="shared" si="0"/>
        <v>965</v>
      </c>
    </row>
    <row r="21" spans="1:4" x14ac:dyDescent="0.15">
      <c r="A21" s="5">
        <v>1980</v>
      </c>
      <c r="B21" s="4">
        <v>657</v>
      </c>
      <c r="C21" s="10">
        <v>181</v>
      </c>
      <c r="D21" s="13">
        <f t="shared" si="0"/>
        <v>838</v>
      </c>
    </row>
    <row r="22" spans="1:4" x14ac:dyDescent="0.15">
      <c r="A22" s="5">
        <v>1981</v>
      </c>
      <c r="B22" s="4">
        <v>674</v>
      </c>
      <c r="C22" s="10">
        <v>198</v>
      </c>
      <c r="D22" s="13">
        <f t="shared" si="0"/>
        <v>872</v>
      </c>
    </row>
    <row r="23" spans="1:4" x14ac:dyDescent="0.15">
      <c r="A23" s="5">
        <v>1982</v>
      </c>
      <c r="B23" s="4">
        <v>652</v>
      </c>
      <c r="C23" s="10">
        <v>233</v>
      </c>
      <c r="D23" s="13">
        <f t="shared" si="0"/>
        <v>885</v>
      </c>
    </row>
    <row r="24" spans="1:4" x14ac:dyDescent="0.15">
      <c r="A24" s="5">
        <v>1983</v>
      </c>
      <c r="B24" s="4">
        <v>659</v>
      </c>
      <c r="C24" s="10">
        <v>245</v>
      </c>
      <c r="D24" s="13">
        <f t="shared" si="0"/>
        <v>904</v>
      </c>
    </row>
    <row r="25" spans="1:4" x14ac:dyDescent="0.15">
      <c r="A25" s="5">
        <v>1984</v>
      </c>
      <c r="B25" s="4">
        <v>696</v>
      </c>
      <c r="C25" s="10">
        <v>254</v>
      </c>
      <c r="D25" s="13">
        <f t="shared" si="0"/>
        <v>950</v>
      </c>
    </row>
    <row r="26" spans="1:4" x14ac:dyDescent="0.15">
      <c r="A26" s="5">
        <v>1985</v>
      </c>
      <c r="B26" s="4">
        <v>662</v>
      </c>
      <c r="C26" s="10">
        <v>277</v>
      </c>
      <c r="D26" s="13">
        <f t="shared" si="0"/>
        <v>939</v>
      </c>
    </row>
    <row r="27" spans="1:4" x14ac:dyDescent="0.15">
      <c r="A27" s="5">
        <v>1986</v>
      </c>
      <c r="B27" s="4">
        <v>644</v>
      </c>
      <c r="C27" s="10">
        <v>352</v>
      </c>
      <c r="D27" s="13">
        <f t="shared" si="0"/>
        <v>996</v>
      </c>
    </row>
    <row r="28" spans="1:4" x14ac:dyDescent="0.15">
      <c r="A28" s="5">
        <v>1987</v>
      </c>
      <c r="B28" s="4">
        <v>686</v>
      </c>
      <c r="C28" s="10">
        <v>381</v>
      </c>
      <c r="D28" s="13">
        <f t="shared" si="0"/>
        <v>1067</v>
      </c>
    </row>
    <row r="29" spans="1:4" x14ac:dyDescent="0.15">
      <c r="A29" s="5">
        <v>1988</v>
      </c>
      <c r="B29" s="4">
        <v>683</v>
      </c>
      <c r="C29" s="10">
        <v>405</v>
      </c>
      <c r="D29" s="13">
        <f t="shared" si="0"/>
        <v>1088</v>
      </c>
    </row>
    <row r="30" spans="1:4" x14ac:dyDescent="0.15">
      <c r="A30" s="5">
        <v>1989</v>
      </c>
      <c r="B30" s="4">
        <v>656</v>
      </c>
      <c r="C30" s="10">
        <v>405</v>
      </c>
      <c r="D30" s="13">
        <f t="shared" si="0"/>
        <v>1061</v>
      </c>
    </row>
    <row r="31" spans="1:4" x14ac:dyDescent="0.15">
      <c r="A31" s="5">
        <v>1990</v>
      </c>
      <c r="B31" s="4">
        <v>726</v>
      </c>
      <c r="C31" s="10">
        <v>508</v>
      </c>
      <c r="D31" s="13">
        <f t="shared" si="0"/>
        <v>1234</v>
      </c>
    </row>
    <row r="32" spans="1:4" x14ac:dyDescent="0.15">
      <c r="A32" s="5">
        <v>1991</v>
      </c>
      <c r="B32" s="4">
        <v>739</v>
      </c>
      <c r="C32" s="10">
        <v>527</v>
      </c>
      <c r="D32" s="13">
        <f t="shared" si="0"/>
        <v>1266</v>
      </c>
    </row>
    <row r="33" spans="1:18" x14ac:dyDescent="0.15">
      <c r="A33" s="5">
        <v>1992</v>
      </c>
      <c r="B33" s="4">
        <v>792</v>
      </c>
      <c r="C33" s="10">
        <v>583</v>
      </c>
      <c r="D33" s="13">
        <f t="shared" si="0"/>
        <v>1375</v>
      </c>
    </row>
    <row r="34" spans="1:18" x14ac:dyDescent="0.15">
      <c r="A34" s="5">
        <v>1993</v>
      </c>
      <c r="B34" s="4">
        <v>806</v>
      </c>
      <c r="C34" s="10">
        <v>552</v>
      </c>
      <c r="D34" s="13">
        <f t="shared" si="0"/>
        <v>1358</v>
      </c>
    </row>
    <row r="35" spans="1:18" x14ac:dyDescent="0.15">
      <c r="A35" s="5">
        <v>1994</v>
      </c>
      <c r="B35" s="4">
        <v>1045</v>
      </c>
      <c r="C35" s="10">
        <v>473</v>
      </c>
      <c r="D35" s="13">
        <f t="shared" si="0"/>
        <v>1518</v>
      </c>
    </row>
    <row r="40" spans="1:18" x14ac:dyDescent="0.15">
      <c r="A40" t="s">
        <v>9</v>
      </c>
    </row>
    <row r="41" spans="1:18" x14ac:dyDescent="0.15">
      <c r="A41" s="8" t="s">
        <v>16</v>
      </c>
    </row>
    <row r="42" spans="1:18" x14ac:dyDescent="0.15">
      <c r="A42" t="s">
        <v>10</v>
      </c>
    </row>
    <row r="43" spans="1:18" x14ac:dyDescent="0.15">
      <c r="A43" t="s">
        <v>2</v>
      </c>
    </row>
    <row r="44" spans="1:18" ht="24" customHeight="1" x14ac:dyDescent="0.15">
      <c r="A44" s="1" t="s">
        <v>3</v>
      </c>
      <c r="B44" s="40" t="s">
        <v>4</v>
      </c>
      <c r="C44" s="41"/>
      <c r="D44" s="42"/>
      <c r="E44" s="43" t="s">
        <v>5</v>
      </c>
      <c r="F44" s="44"/>
      <c r="G44" s="44"/>
      <c r="H44" s="11" t="s">
        <v>18</v>
      </c>
      <c r="K44" s="24"/>
      <c r="L44" s="38"/>
      <c r="M44" s="38"/>
      <c r="N44" s="38"/>
      <c r="O44" s="38"/>
      <c r="P44" s="38"/>
      <c r="Q44" s="38"/>
      <c r="R44" s="24"/>
    </row>
    <row r="45" spans="1:18" ht="75.75" customHeight="1" x14ac:dyDescent="0.15">
      <c r="A45" s="1" t="s">
        <v>6</v>
      </c>
      <c r="B45" s="1" t="s">
        <v>22</v>
      </c>
      <c r="C45" s="1" t="s">
        <v>23</v>
      </c>
      <c r="D45" s="1" t="s">
        <v>13</v>
      </c>
      <c r="E45" s="1" t="s">
        <v>22</v>
      </c>
      <c r="F45" s="1" t="s">
        <v>23</v>
      </c>
      <c r="G45" s="7" t="s">
        <v>13</v>
      </c>
      <c r="H45" s="11"/>
      <c r="K45" s="24"/>
      <c r="L45" s="24"/>
      <c r="M45" s="24"/>
      <c r="N45" s="24"/>
      <c r="O45" s="24"/>
      <c r="P45" s="24"/>
      <c r="Q45" s="24"/>
      <c r="R45" s="24"/>
    </row>
    <row r="46" spans="1:18" x14ac:dyDescent="0.15">
      <c r="A46" s="2" t="s">
        <v>8</v>
      </c>
      <c r="B46" s="3" t="s">
        <v>6</v>
      </c>
      <c r="C46" s="3" t="s">
        <v>6</v>
      </c>
      <c r="D46" s="3"/>
      <c r="E46" s="3" t="s">
        <v>6</v>
      </c>
      <c r="F46" s="3" t="s">
        <v>6</v>
      </c>
      <c r="G46" s="14"/>
      <c r="H46" s="12"/>
      <c r="K46" s="26"/>
      <c r="L46" s="27"/>
      <c r="M46" s="27"/>
      <c r="N46" s="27"/>
      <c r="O46" s="27"/>
      <c r="P46" s="27"/>
      <c r="Q46" s="27"/>
      <c r="R46" s="27"/>
    </row>
    <row r="47" spans="1:18" x14ac:dyDescent="0.15">
      <c r="A47" s="5">
        <v>1995</v>
      </c>
      <c r="B47" s="4">
        <v>937</v>
      </c>
      <c r="C47" s="3"/>
      <c r="D47" s="4">
        <f>SUM(B47:C47)</f>
        <v>937</v>
      </c>
      <c r="E47" s="4">
        <v>547</v>
      </c>
      <c r="F47" s="3"/>
      <c r="G47" s="10">
        <f t="shared" ref="G47:G64" si="1">SUM(E47:F47)</f>
        <v>547</v>
      </c>
      <c r="H47" s="13">
        <f>D47+G47</f>
        <v>1484</v>
      </c>
      <c r="K47" s="28"/>
      <c r="L47" s="29"/>
      <c r="M47" s="27"/>
      <c r="N47" s="29"/>
      <c r="O47" s="29"/>
      <c r="P47" s="27"/>
      <c r="Q47" s="29"/>
      <c r="R47" s="29"/>
    </row>
    <row r="48" spans="1:18" x14ac:dyDescent="0.15">
      <c r="A48" s="5">
        <v>1996</v>
      </c>
      <c r="B48" s="4">
        <v>944</v>
      </c>
      <c r="C48" s="3"/>
      <c r="D48" s="4">
        <f>SUM(B48:C48)</f>
        <v>944</v>
      </c>
      <c r="E48" s="4">
        <v>587</v>
      </c>
      <c r="F48" s="3"/>
      <c r="G48" s="10">
        <f t="shared" si="1"/>
        <v>587</v>
      </c>
      <c r="H48" s="13">
        <f t="shared" ref="H48:H67" si="2">D48+G48</f>
        <v>1531</v>
      </c>
      <c r="K48" s="28"/>
      <c r="L48" s="29"/>
      <c r="M48" s="27"/>
      <c r="N48" s="29"/>
      <c r="O48" s="29"/>
      <c r="P48" s="27"/>
      <c r="Q48" s="29"/>
      <c r="R48" s="29"/>
    </row>
    <row r="49" spans="1:18" x14ac:dyDescent="0.15">
      <c r="A49" s="5">
        <v>1997</v>
      </c>
      <c r="B49" s="4">
        <v>903</v>
      </c>
      <c r="C49" s="3"/>
      <c r="D49" s="4">
        <f>SUM(B49:C49)</f>
        <v>903</v>
      </c>
      <c r="E49" s="4">
        <v>565</v>
      </c>
      <c r="F49" s="3"/>
      <c r="G49" s="10">
        <f t="shared" si="1"/>
        <v>565</v>
      </c>
      <c r="H49" s="13">
        <f t="shared" si="2"/>
        <v>1468</v>
      </c>
      <c r="K49" s="28"/>
      <c r="L49" s="29"/>
      <c r="M49" s="27"/>
      <c r="N49" s="29"/>
      <c r="O49" s="29"/>
      <c r="P49" s="27"/>
      <c r="Q49" s="29"/>
      <c r="R49" s="29"/>
    </row>
    <row r="50" spans="1:18" x14ac:dyDescent="0.15">
      <c r="A50" s="5">
        <v>1998</v>
      </c>
      <c r="B50" s="4">
        <v>860</v>
      </c>
      <c r="C50" s="3"/>
      <c r="D50" s="4">
        <f t="shared" ref="D50:D64" si="3">SUM(B50:C50)</f>
        <v>860</v>
      </c>
      <c r="E50" s="4">
        <v>572</v>
      </c>
      <c r="F50" s="3"/>
      <c r="G50" s="10">
        <f t="shared" si="1"/>
        <v>572</v>
      </c>
      <c r="H50" s="13">
        <f t="shared" si="2"/>
        <v>1432</v>
      </c>
      <c r="K50" s="28"/>
      <c r="L50" s="29"/>
      <c r="M50" s="27"/>
      <c r="N50" s="29"/>
      <c r="O50" s="29"/>
      <c r="P50" s="27"/>
      <c r="Q50" s="29"/>
      <c r="R50" s="29"/>
    </row>
    <row r="51" spans="1:18" x14ac:dyDescent="0.15">
      <c r="A51" s="5">
        <v>1999</v>
      </c>
      <c r="B51" s="4">
        <v>766</v>
      </c>
      <c r="C51" s="3"/>
      <c r="D51" s="4">
        <f t="shared" si="3"/>
        <v>766</v>
      </c>
      <c r="E51" s="4">
        <v>537</v>
      </c>
      <c r="F51" s="3"/>
      <c r="G51" s="10">
        <f t="shared" si="1"/>
        <v>537</v>
      </c>
      <c r="H51" s="13">
        <f t="shared" si="2"/>
        <v>1303</v>
      </c>
      <c r="K51" s="28"/>
      <c r="L51" s="29"/>
      <c r="M51" s="27"/>
      <c r="N51" s="29"/>
      <c r="O51" s="29"/>
      <c r="P51" s="27"/>
      <c r="Q51" s="29"/>
      <c r="R51" s="29"/>
    </row>
    <row r="52" spans="1:18" x14ac:dyDescent="0.15">
      <c r="A52" s="5">
        <v>2000</v>
      </c>
      <c r="B52" s="4">
        <v>736</v>
      </c>
      <c r="C52" s="3"/>
      <c r="D52" s="4">
        <f t="shared" si="3"/>
        <v>736</v>
      </c>
      <c r="E52" s="4">
        <v>513</v>
      </c>
      <c r="F52" s="3"/>
      <c r="G52" s="10">
        <f t="shared" si="1"/>
        <v>513</v>
      </c>
      <c r="H52" s="13">
        <f t="shared" si="2"/>
        <v>1249</v>
      </c>
      <c r="K52" s="28"/>
      <c r="L52" s="29"/>
      <c r="M52" s="27"/>
      <c r="N52" s="29"/>
      <c r="O52" s="29"/>
      <c r="P52" s="27"/>
      <c r="Q52" s="29"/>
      <c r="R52" s="29"/>
    </row>
    <row r="53" spans="1:18" x14ac:dyDescent="0.15">
      <c r="A53" s="5">
        <v>2001</v>
      </c>
      <c r="B53" s="4">
        <v>699</v>
      </c>
      <c r="C53" s="3"/>
      <c r="D53" s="4">
        <f t="shared" si="3"/>
        <v>699</v>
      </c>
      <c r="E53" s="4">
        <v>507</v>
      </c>
      <c r="F53" s="3"/>
      <c r="G53" s="10">
        <f t="shared" si="1"/>
        <v>507</v>
      </c>
      <c r="H53" s="13">
        <f t="shared" si="2"/>
        <v>1206</v>
      </c>
      <c r="K53" s="28"/>
      <c r="L53" s="29"/>
      <c r="M53" s="27"/>
      <c r="N53" s="29"/>
      <c r="O53" s="29"/>
      <c r="P53" s="27"/>
      <c r="Q53" s="29"/>
      <c r="R53" s="29"/>
    </row>
    <row r="54" spans="1:18" x14ac:dyDescent="0.15">
      <c r="A54" s="5">
        <v>2002</v>
      </c>
      <c r="B54" s="4">
        <v>616</v>
      </c>
      <c r="C54" s="3"/>
      <c r="D54" s="4">
        <f t="shared" si="3"/>
        <v>616</v>
      </c>
      <c r="E54" s="4">
        <v>501</v>
      </c>
      <c r="F54" s="3"/>
      <c r="G54" s="10">
        <f t="shared" si="1"/>
        <v>501</v>
      </c>
      <c r="H54" s="13">
        <f t="shared" si="2"/>
        <v>1117</v>
      </c>
      <c r="K54" s="28"/>
      <c r="L54" s="29"/>
      <c r="M54" s="27"/>
      <c r="N54" s="29"/>
      <c r="O54" s="29"/>
      <c r="P54" s="27"/>
      <c r="Q54" s="29"/>
      <c r="R54" s="29"/>
    </row>
    <row r="55" spans="1:18" x14ac:dyDescent="0.15">
      <c r="A55" s="5">
        <v>2003</v>
      </c>
      <c r="B55" s="4">
        <v>619</v>
      </c>
      <c r="C55" s="3"/>
      <c r="D55" s="4">
        <f t="shared" si="3"/>
        <v>619</v>
      </c>
      <c r="E55" s="4">
        <v>520</v>
      </c>
      <c r="F55" s="4">
        <v>1</v>
      </c>
      <c r="G55" s="10">
        <f t="shared" si="1"/>
        <v>521</v>
      </c>
      <c r="H55" s="13">
        <f t="shared" si="2"/>
        <v>1140</v>
      </c>
      <c r="K55" s="28"/>
      <c r="L55" s="29"/>
      <c r="M55" s="27"/>
      <c r="N55" s="29"/>
      <c r="O55" s="29"/>
      <c r="P55" s="29"/>
      <c r="Q55" s="29"/>
      <c r="R55" s="29"/>
    </row>
    <row r="56" spans="1:18" x14ac:dyDescent="0.15">
      <c r="A56" s="5">
        <v>2004</v>
      </c>
      <c r="B56" s="4">
        <v>591</v>
      </c>
      <c r="C56" s="3"/>
      <c r="D56" s="4">
        <f t="shared" si="3"/>
        <v>591</v>
      </c>
      <c r="E56" s="4">
        <v>570</v>
      </c>
      <c r="F56" s="3"/>
      <c r="G56" s="10">
        <f t="shared" si="1"/>
        <v>570</v>
      </c>
      <c r="H56" s="13">
        <f t="shared" si="2"/>
        <v>1161</v>
      </c>
      <c r="K56" s="28"/>
      <c r="L56" s="29"/>
      <c r="M56" s="27"/>
      <c r="N56" s="29"/>
      <c r="O56" s="29"/>
      <c r="P56" s="27"/>
      <c r="Q56" s="29"/>
      <c r="R56" s="29"/>
    </row>
    <row r="57" spans="1:18" x14ac:dyDescent="0.15">
      <c r="A57" s="5">
        <v>2005</v>
      </c>
      <c r="B57" s="4">
        <v>613</v>
      </c>
      <c r="C57" s="3"/>
      <c r="D57" s="4">
        <f t="shared" si="3"/>
        <v>613</v>
      </c>
      <c r="E57" s="4">
        <v>697</v>
      </c>
      <c r="F57" s="3"/>
      <c r="G57" s="10">
        <f t="shared" si="1"/>
        <v>697</v>
      </c>
      <c r="H57" s="13">
        <f t="shared" si="2"/>
        <v>1310</v>
      </c>
      <c r="K57" s="28"/>
      <c r="L57" s="29"/>
      <c r="M57" s="27"/>
      <c r="N57" s="29"/>
      <c r="O57" s="29"/>
      <c r="P57" s="27"/>
      <c r="Q57" s="29"/>
      <c r="R57" s="29"/>
    </row>
    <row r="58" spans="1:18" x14ac:dyDescent="0.15">
      <c r="A58" s="5">
        <v>2006</v>
      </c>
      <c r="B58" s="4">
        <v>669</v>
      </c>
      <c r="C58" s="3"/>
      <c r="D58" s="4">
        <f t="shared" si="3"/>
        <v>669</v>
      </c>
      <c r="E58" s="4">
        <v>723</v>
      </c>
      <c r="F58" s="3"/>
      <c r="G58" s="10">
        <f t="shared" si="1"/>
        <v>723</v>
      </c>
      <c r="H58" s="13">
        <f t="shared" si="2"/>
        <v>1392</v>
      </c>
      <c r="K58" s="28"/>
      <c r="L58" s="29"/>
      <c r="M58" s="27"/>
      <c r="N58" s="29"/>
      <c r="O58" s="29"/>
      <c r="P58" s="27"/>
      <c r="Q58" s="29"/>
      <c r="R58" s="29"/>
    </row>
    <row r="59" spans="1:18" x14ac:dyDescent="0.15">
      <c r="A59" s="5">
        <v>2007</v>
      </c>
      <c r="B59" s="4">
        <v>730</v>
      </c>
      <c r="C59" s="3"/>
      <c r="D59" s="4">
        <f t="shared" si="3"/>
        <v>730</v>
      </c>
      <c r="E59" s="4">
        <v>774</v>
      </c>
      <c r="F59" s="3"/>
      <c r="G59" s="10">
        <f t="shared" si="1"/>
        <v>774</v>
      </c>
      <c r="H59" s="13">
        <f t="shared" si="2"/>
        <v>1504</v>
      </c>
      <c r="K59" s="28"/>
      <c r="L59" s="29"/>
      <c r="M59" s="27"/>
      <c r="N59" s="29"/>
      <c r="O59" s="29"/>
      <c r="P59" s="27"/>
      <c r="Q59" s="29"/>
      <c r="R59" s="29"/>
    </row>
    <row r="60" spans="1:18" x14ac:dyDescent="0.15">
      <c r="A60" s="5">
        <v>2008</v>
      </c>
      <c r="B60" s="4">
        <v>806</v>
      </c>
      <c r="C60" s="4">
        <v>1</v>
      </c>
      <c r="D60" s="4">
        <f t="shared" si="3"/>
        <v>807</v>
      </c>
      <c r="E60" s="4">
        <v>779</v>
      </c>
      <c r="F60" s="3"/>
      <c r="G60" s="10">
        <f t="shared" si="1"/>
        <v>779</v>
      </c>
      <c r="H60" s="13">
        <f t="shared" si="2"/>
        <v>1586</v>
      </c>
      <c r="K60" s="28"/>
      <c r="L60" s="29"/>
      <c r="M60" s="29"/>
      <c r="N60" s="29"/>
      <c r="O60" s="29"/>
      <c r="P60" s="27"/>
      <c r="Q60" s="29"/>
      <c r="R60" s="29"/>
    </row>
    <row r="61" spans="1:18" x14ac:dyDescent="0.15">
      <c r="A61" s="5">
        <v>2009</v>
      </c>
      <c r="B61" s="4">
        <v>822</v>
      </c>
      <c r="C61" s="4">
        <v>1</v>
      </c>
      <c r="D61" s="4">
        <f t="shared" si="3"/>
        <v>823</v>
      </c>
      <c r="E61" s="4">
        <v>822</v>
      </c>
      <c r="F61" s="3"/>
      <c r="G61" s="10">
        <f t="shared" si="1"/>
        <v>822</v>
      </c>
      <c r="H61" s="13">
        <f t="shared" si="2"/>
        <v>1645</v>
      </c>
      <c r="K61" s="28"/>
      <c r="L61" s="29"/>
      <c r="M61" s="29"/>
      <c r="N61" s="29"/>
      <c r="O61" s="29"/>
      <c r="P61" s="27"/>
      <c r="Q61" s="29"/>
      <c r="R61" s="29"/>
    </row>
    <row r="62" spans="1:18" x14ac:dyDescent="0.15">
      <c r="A62" s="5">
        <v>2010</v>
      </c>
      <c r="B62" s="4">
        <v>853</v>
      </c>
      <c r="C62" s="4">
        <v>1</v>
      </c>
      <c r="D62" s="4">
        <f t="shared" si="3"/>
        <v>854</v>
      </c>
      <c r="E62" s="4">
        <v>780</v>
      </c>
      <c r="F62" s="3"/>
      <c r="G62" s="10">
        <f t="shared" si="1"/>
        <v>780</v>
      </c>
      <c r="H62" s="13">
        <f t="shared" si="2"/>
        <v>1634</v>
      </c>
      <c r="K62" s="28"/>
      <c r="L62" s="29"/>
      <c r="M62" s="29"/>
      <c r="N62" s="29"/>
      <c r="O62" s="29"/>
      <c r="P62" s="27"/>
      <c r="Q62" s="29"/>
      <c r="R62" s="29"/>
    </row>
    <row r="63" spans="1:18" x14ac:dyDescent="0.15">
      <c r="A63" s="5">
        <v>2011</v>
      </c>
      <c r="B63" s="4">
        <v>980</v>
      </c>
      <c r="C63" s="4">
        <v>1</v>
      </c>
      <c r="D63" s="4">
        <f t="shared" si="3"/>
        <v>981</v>
      </c>
      <c r="E63" s="4">
        <v>781</v>
      </c>
      <c r="F63" s="3"/>
      <c r="G63" s="10">
        <f t="shared" si="1"/>
        <v>781</v>
      </c>
      <c r="H63" s="13">
        <f t="shared" si="2"/>
        <v>1762</v>
      </c>
      <c r="K63" s="28"/>
      <c r="L63" s="29"/>
      <c r="M63" s="29"/>
      <c r="N63" s="29"/>
      <c r="O63" s="29"/>
      <c r="P63" s="27"/>
      <c r="Q63" s="29"/>
      <c r="R63" s="29"/>
    </row>
    <row r="64" spans="1:18" x14ac:dyDescent="0.15">
      <c r="A64" s="5">
        <v>2012</v>
      </c>
      <c r="B64" s="4">
        <v>1039</v>
      </c>
      <c r="C64" s="3"/>
      <c r="D64" s="4">
        <f t="shared" si="3"/>
        <v>1039</v>
      </c>
      <c r="E64" s="4">
        <v>803</v>
      </c>
      <c r="F64" s="3"/>
      <c r="G64" s="10">
        <f t="shared" si="1"/>
        <v>803</v>
      </c>
      <c r="H64" s="13">
        <f t="shared" si="2"/>
        <v>1842</v>
      </c>
      <c r="K64" s="28"/>
      <c r="L64" s="29"/>
      <c r="M64" s="27"/>
      <c r="N64" s="29"/>
      <c r="O64" s="29"/>
      <c r="P64" s="27"/>
      <c r="Q64" s="29"/>
      <c r="R64" s="29"/>
    </row>
    <row r="65" spans="1:25" x14ac:dyDescent="0.15">
      <c r="A65" s="15">
        <v>2013</v>
      </c>
      <c r="B65" s="4">
        <v>1044</v>
      </c>
      <c r="C65" s="3"/>
      <c r="D65" s="16">
        <f t="shared" ref="D65:D67" si="4">SUM(B65:C65)</f>
        <v>1044</v>
      </c>
      <c r="E65" s="4">
        <v>817</v>
      </c>
      <c r="F65" s="3"/>
      <c r="G65" s="17">
        <f t="shared" ref="G65:G69" si="5">SUM(E65:F65)</f>
        <v>817</v>
      </c>
      <c r="H65" s="18">
        <f t="shared" si="2"/>
        <v>1861</v>
      </c>
      <c r="K65" s="28"/>
      <c r="L65" s="29"/>
      <c r="M65" s="27"/>
      <c r="N65" s="29"/>
      <c r="O65" s="29"/>
      <c r="P65" s="27"/>
      <c r="Q65" s="29"/>
      <c r="R65" s="29"/>
    </row>
    <row r="66" spans="1:25" x14ac:dyDescent="0.15">
      <c r="A66" s="19">
        <v>2014</v>
      </c>
      <c r="B66" s="4">
        <v>1017</v>
      </c>
      <c r="C66" s="3"/>
      <c r="D66" s="13">
        <f t="shared" si="4"/>
        <v>1017</v>
      </c>
      <c r="E66" s="4">
        <v>863</v>
      </c>
      <c r="F66" s="4">
        <v>1</v>
      </c>
      <c r="G66" s="13">
        <f t="shared" si="5"/>
        <v>864</v>
      </c>
      <c r="H66" s="13">
        <f t="shared" si="2"/>
        <v>1881</v>
      </c>
      <c r="K66" s="28"/>
      <c r="L66" s="29"/>
      <c r="M66" s="27"/>
      <c r="N66" s="29"/>
      <c r="O66" s="29"/>
      <c r="P66" s="27"/>
      <c r="Q66" s="29"/>
      <c r="R66" s="29"/>
    </row>
    <row r="67" spans="1:25" x14ac:dyDescent="0.15">
      <c r="A67" s="32">
        <v>2015</v>
      </c>
      <c r="B67" s="16">
        <v>1101</v>
      </c>
      <c r="C67" s="33"/>
      <c r="D67" s="18">
        <f t="shared" si="4"/>
        <v>1101</v>
      </c>
      <c r="E67" s="16">
        <v>850</v>
      </c>
      <c r="F67" s="33"/>
      <c r="G67" s="18">
        <f t="shared" si="5"/>
        <v>850</v>
      </c>
      <c r="H67" s="18">
        <f t="shared" si="2"/>
        <v>1951</v>
      </c>
      <c r="K67" s="28"/>
      <c r="L67" s="29"/>
      <c r="M67" s="27"/>
      <c r="N67" s="29"/>
      <c r="O67" s="29"/>
      <c r="P67" s="27"/>
      <c r="Q67" s="29"/>
      <c r="R67" s="29"/>
    </row>
    <row r="68" spans="1:25" x14ac:dyDescent="0.15">
      <c r="A68" s="34">
        <v>2016</v>
      </c>
      <c r="B68" s="35">
        <v>1119</v>
      </c>
      <c r="C68" s="36"/>
      <c r="D68" s="35">
        <f>H68-G68</f>
        <v>1119</v>
      </c>
      <c r="E68" s="35">
        <v>842</v>
      </c>
      <c r="F68" s="36"/>
      <c r="G68" s="35">
        <f t="shared" si="5"/>
        <v>842</v>
      </c>
      <c r="H68" s="35">
        <v>1961</v>
      </c>
      <c r="K68" s="28"/>
      <c r="L68" s="29"/>
      <c r="M68" s="27"/>
      <c r="N68" s="29"/>
      <c r="O68" s="29"/>
      <c r="P68" s="27"/>
      <c r="Q68" s="29"/>
      <c r="R68" s="29"/>
    </row>
    <row r="69" spans="1:25" x14ac:dyDescent="0.15">
      <c r="A69" s="34">
        <v>2017</v>
      </c>
      <c r="B69" s="35">
        <v>1097</v>
      </c>
      <c r="C69" s="36"/>
      <c r="D69" s="35">
        <f>H69-G69</f>
        <v>1097</v>
      </c>
      <c r="E69" s="35">
        <v>870</v>
      </c>
      <c r="F69" s="36"/>
      <c r="G69" s="35">
        <f t="shared" si="5"/>
        <v>870</v>
      </c>
      <c r="H69" s="35">
        <v>1967</v>
      </c>
      <c r="K69" s="28"/>
      <c r="L69" s="29"/>
      <c r="M69" s="27"/>
      <c r="N69" s="29"/>
      <c r="O69" s="29"/>
      <c r="P69" s="27"/>
      <c r="Q69" s="29"/>
      <c r="R69" s="29"/>
    </row>
    <row r="70" spans="1:25" x14ac:dyDescent="0.15">
      <c r="A70" s="28"/>
      <c r="B70" s="21"/>
      <c r="C70" s="36" t="s">
        <v>19</v>
      </c>
      <c r="D70" s="37">
        <f>D69/H69</f>
        <v>0.55770208439247582</v>
      </c>
      <c r="E70" s="21"/>
      <c r="F70" s="22"/>
      <c r="G70" s="35" t="s">
        <v>20</v>
      </c>
      <c r="H70" s="37">
        <f>G69/H69</f>
        <v>0.44229791560752413</v>
      </c>
      <c r="K70" s="28"/>
      <c r="L70" s="29"/>
      <c r="M70" s="27"/>
      <c r="N70" s="30"/>
      <c r="O70" s="29"/>
      <c r="P70" s="27"/>
      <c r="Q70" s="29"/>
      <c r="R70" s="30"/>
    </row>
    <row r="71" spans="1:25" x14ac:dyDescent="0.15">
      <c r="A71" t="s">
        <v>11</v>
      </c>
    </row>
    <row r="72" spans="1:25" x14ac:dyDescent="0.15">
      <c r="A72" t="s">
        <v>12</v>
      </c>
    </row>
    <row r="73" spans="1:25" x14ac:dyDescent="0.15">
      <c r="A73" s="8" t="s">
        <v>17</v>
      </c>
    </row>
    <row r="76" spans="1:25" x14ac:dyDescent="0.15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15">
      <c r="A77" s="23" t="s">
        <v>21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15">
      <c r="A78" s="6" t="s">
        <v>14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15">
      <c r="A79" s="6" t="s">
        <v>15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15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1:25" x14ac:dyDescent="0.15">
      <c r="K81" s="25"/>
      <c r="L81" s="25"/>
      <c r="M81" s="38"/>
      <c r="N81" s="39"/>
      <c r="O81" s="25"/>
      <c r="P81" s="38"/>
      <c r="Q81" s="39"/>
      <c r="R81" s="27"/>
      <c r="S81" s="27"/>
      <c r="T81" s="27"/>
      <c r="U81" s="27"/>
      <c r="V81" s="27"/>
      <c r="W81" s="27"/>
      <c r="X81" s="27"/>
      <c r="Y81" s="27"/>
    </row>
    <row r="82" spans="11:25" x14ac:dyDescent="0.15"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</row>
    <row r="83" spans="11:25" x14ac:dyDescent="0.15"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1:25" x14ac:dyDescent="0.15">
      <c r="K84" s="31"/>
      <c r="L84" s="29"/>
      <c r="M84" s="29"/>
      <c r="N84" s="27"/>
      <c r="O84" s="29"/>
      <c r="P84" s="29"/>
      <c r="Q84" s="27"/>
      <c r="R84" s="27"/>
      <c r="S84" s="27"/>
      <c r="T84" s="27"/>
      <c r="U84" s="27"/>
      <c r="V84" s="27"/>
      <c r="W84" s="27"/>
      <c r="X84" s="27"/>
      <c r="Y84" s="27"/>
    </row>
    <row r="85" spans="11:25" x14ac:dyDescent="0.15">
      <c r="K85" s="31"/>
      <c r="L85" s="29"/>
      <c r="M85" s="29"/>
      <c r="N85" s="27"/>
      <c r="O85" s="29"/>
      <c r="P85" s="29"/>
      <c r="Q85" s="27"/>
      <c r="R85" s="27"/>
      <c r="S85" s="27"/>
      <c r="T85" s="27"/>
      <c r="U85" s="27"/>
      <c r="V85" s="27"/>
      <c r="W85" s="27"/>
      <c r="X85" s="27"/>
      <c r="Y85" s="27"/>
    </row>
    <row r="86" spans="11:25" x14ac:dyDescent="0.15">
      <c r="K86" s="31"/>
      <c r="L86" s="29"/>
      <c r="M86" s="29"/>
      <c r="N86" s="27"/>
      <c r="O86" s="29"/>
      <c r="P86" s="29"/>
      <c r="Q86" s="27"/>
      <c r="R86" s="27"/>
      <c r="S86" s="27"/>
      <c r="T86" s="27"/>
      <c r="U86" s="27"/>
      <c r="V86" s="27"/>
      <c r="W86" s="27"/>
      <c r="X86" s="27"/>
      <c r="Y86" s="27"/>
    </row>
    <row r="87" spans="11:25" x14ac:dyDescent="0.15">
      <c r="K87" s="31"/>
      <c r="L87" s="29"/>
      <c r="M87" s="29"/>
      <c r="N87" s="27"/>
      <c r="O87" s="29"/>
      <c r="P87" s="29"/>
      <c r="Q87" s="27"/>
      <c r="R87" s="27"/>
      <c r="S87" s="27"/>
      <c r="T87" s="27"/>
      <c r="U87" s="27"/>
      <c r="V87" s="27"/>
      <c r="W87" s="27"/>
      <c r="X87" s="27"/>
      <c r="Y87" s="27"/>
    </row>
    <row r="88" spans="11:25" x14ac:dyDescent="0.15">
      <c r="K88" s="31"/>
      <c r="L88" s="29"/>
      <c r="M88" s="29"/>
      <c r="N88" s="27"/>
      <c r="O88" s="29"/>
      <c r="P88" s="29"/>
      <c r="Q88" s="27"/>
      <c r="R88" s="27"/>
      <c r="S88" s="27"/>
      <c r="T88" s="27"/>
      <c r="U88" s="27"/>
      <c r="V88" s="27"/>
      <c r="W88" s="27"/>
      <c r="X88" s="27"/>
      <c r="Y88" s="27"/>
    </row>
    <row r="89" spans="11:25" x14ac:dyDescent="0.15">
      <c r="K89" s="31"/>
      <c r="L89" s="29"/>
      <c r="M89" s="29"/>
      <c r="N89" s="27"/>
      <c r="O89" s="29"/>
      <c r="P89" s="29"/>
      <c r="Q89" s="27"/>
      <c r="R89" s="27"/>
      <c r="S89" s="27"/>
      <c r="T89" s="27"/>
      <c r="U89" s="27"/>
      <c r="V89" s="27"/>
      <c r="W89" s="27"/>
      <c r="X89" s="27"/>
      <c r="Y89" s="27"/>
    </row>
    <row r="90" spans="11:25" x14ac:dyDescent="0.15">
      <c r="K90" s="31"/>
      <c r="L90" s="29"/>
      <c r="M90" s="29"/>
      <c r="N90" s="27"/>
      <c r="O90" s="29"/>
      <c r="P90" s="29"/>
      <c r="Q90" s="27"/>
      <c r="R90" s="27"/>
      <c r="S90" s="27"/>
      <c r="T90" s="27"/>
      <c r="U90" s="27"/>
      <c r="V90" s="27"/>
      <c r="W90" s="27"/>
      <c r="X90" s="27"/>
      <c r="Y90" s="27"/>
    </row>
    <row r="91" spans="11:25" x14ac:dyDescent="0.15">
      <c r="K91" s="31"/>
      <c r="L91" s="29"/>
      <c r="M91" s="29"/>
      <c r="N91" s="27"/>
      <c r="O91" s="29"/>
      <c r="P91" s="29"/>
      <c r="Q91" s="27"/>
      <c r="R91" s="27"/>
      <c r="S91" s="27"/>
      <c r="T91" s="27"/>
      <c r="U91" s="27"/>
      <c r="V91" s="27"/>
      <c r="W91" s="27"/>
      <c r="X91" s="27"/>
      <c r="Y91" s="27"/>
    </row>
    <row r="92" spans="11:25" x14ac:dyDescent="0.15">
      <c r="K92" s="31"/>
      <c r="L92" s="29"/>
      <c r="M92" s="29"/>
      <c r="N92" s="27"/>
      <c r="O92" s="29"/>
      <c r="P92" s="29"/>
      <c r="Q92" s="29"/>
      <c r="R92" s="27"/>
      <c r="S92" s="27"/>
      <c r="T92" s="27"/>
      <c r="U92" s="27"/>
      <c r="V92" s="27"/>
      <c r="W92" s="27"/>
      <c r="X92" s="27"/>
      <c r="Y92" s="27"/>
    </row>
    <row r="93" spans="11:25" x14ac:dyDescent="0.15">
      <c r="K93" s="31"/>
      <c r="L93" s="29"/>
      <c r="M93" s="29"/>
      <c r="N93" s="27"/>
      <c r="O93" s="29"/>
      <c r="P93" s="29"/>
      <c r="Q93" s="27"/>
      <c r="R93" s="27"/>
      <c r="S93" s="27"/>
      <c r="T93" s="27"/>
      <c r="U93" s="27"/>
      <c r="V93" s="27"/>
      <c r="W93" s="27"/>
      <c r="X93" s="27"/>
      <c r="Y93" s="27"/>
    </row>
    <row r="94" spans="11:25" x14ac:dyDescent="0.15">
      <c r="K94" s="31"/>
      <c r="L94" s="29"/>
      <c r="M94" s="29"/>
      <c r="N94" s="27"/>
      <c r="O94" s="29"/>
      <c r="P94" s="29"/>
      <c r="Q94" s="27"/>
      <c r="R94" s="27"/>
      <c r="S94" s="27"/>
      <c r="T94" s="27"/>
      <c r="U94" s="27"/>
      <c r="V94" s="27"/>
      <c r="W94" s="27"/>
      <c r="X94" s="27"/>
      <c r="Y94" s="27"/>
    </row>
    <row r="95" spans="11:25" x14ac:dyDescent="0.15">
      <c r="K95" s="31"/>
      <c r="L95" s="29"/>
      <c r="M95" s="29"/>
      <c r="N95" s="27"/>
      <c r="O95" s="29"/>
      <c r="P95" s="29"/>
      <c r="Q95" s="27"/>
      <c r="R95" s="27"/>
      <c r="S95" s="27"/>
      <c r="T95" s="27"/>
      <c r="U95" s="27"/>
      <c r="V95" s="27"/>
      <c r="W95" s="27"/>
      <c r="X95" s="27"/>
      <c r="Y95" s="27"/>
    </row>
    <row r="96" spans="11:25" x14ac:dyDescent="0.15">
      <c r="K96" s="31"/>
      <c r="L96" s="29"/>
      <c r="M96" s="29"/>
      <c r="N96" s="27"/>
      <c r="O96" s="29"/>
      <c r="P96" s="29"/>
      <c r="Q96" s="27"/>
      <c r="R96" s="27"/>
      <c r="S96" s="27"/>
      <c r="T96" s="27"/>
      <c r="U96" s="27"/>
      <c r="V96" s="27"/>
      <c r="W96" s="27"/>
      <c r="X96" s="27"/>
      <c r="Y96" s="27"/>
    </row>
    <row r="97" spans="11:25" x14ac:dyDescent="0.15">
      <c r="K97" s="31"/>
      <c r="L97" s="29"/>
      <c r="M97" s="29"/>
      <c r="N97" s="29"/>
      <c r="O97" s="29"/>
      <c r="P97" s="29"/>
      <c r="Q97" s="27"/>
      <c r="R97" s="27"/>
      <c r="S97" s="27"/>
      <c r="T97" s="27"/>
      <c r="U97" s="27"/>
      <c r="V97" s="27"/>
      <c r="W97" s="27"/>
      <c r="X97" s="27"/>
      <c r="Y97" s="27"/>
    </row>
    <row r="98" spans="11:25" x14ac:dyDescent="0.15">
      <c r="K98" s="31"/>
      <c r="L98" s="29"/>
      <c r="M98" s="29"/>
      <c r="N98" s="29"/>
      <c r="O98" s="29"/>
      <c r="P98" s="29"/>
      <c r="Q98" s="27"/>
      <c r="R98" s="27"/>
      <c r="S98" s="27"/>
      <c r="T98" s="27"/>
      <c r="U98" s="27"/>
      <c r="V98" s="27"/>
      <c r="W98" s="27"/>
      <c r="X98" s="27"/>
      <c r="Y98" s="27"/>
    </row>
    <row r="99" spans="11:25" x14ac:dyDescent="0.15">
      <c r="K99" s="31"/>
      <c r="L99" s="29"/>
      <c r="M99" s="29"/>
      <c r="N99" s="29"/>
      <c r="O99" s="29"/>
      <c r="P99" s="29"/>
      <c r="Q99" s="27"/>
      <c r="R99" s="27"/>
      <c r="S99" s="27"/>
      <c r="T99" s="27"/>
      <c r="U99" s="27"/>
      <c r="V99" s="27"/>
      <c r="W99" s="27"/>
      <c r="X99" s="27"/>
      <c r="Y99" s="27"/>
    </row>
    <row r="100" spans="11:25" x14ac:dyDescent="0.15">
      <c r="K100" s="31"/>
      <c r="L100" s="29"/>
      <c r="M100" s="29"/>
      <c r="N100" s="29"/>
      <c r="O100" s="29"/>
      <c r="P100" s="29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1:25" x14ac:dyDescent="0.15">
      <c r="K101" s="31"/>
      <c r="L101" s="29"/>
      <c r="M101" s="29"/>
      <c r="N101" s="27"/>
      <c r="O101" s="29"/>
      <c r="P101" s="29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1:25" x14ac:dyDescent="0.15">
      <c r="K102" s="31"/>
      <c r="L102" s="29"/>
      <c r="M102" s="29"/>
      <c r="N102" s="27"/>
      <c r="O102" s="29"/>
      <c r="P102" s="29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1:25" x14ac:dyDescent="0.15">
      <c r="K103" s="31"/>
      <c r="L103" s="29"/>
      <c r="M103" s="29"/>
      <c r="N103" s="27"/>
      <c r="O103" s="29"/>
      <c r="P103" s="29"/>
      <c r="Q103" s="29"/>
      <c r="R103" s="27"/>
      <c r="S103" s="27"/>
      <c r="T103" s="27"/>
      <c r="U103" s="27"/>
      <c r="V103" s="27"/>
      <c r="W103" s="27"/>
      <c r="X103" s="27"/>
      <c r="Y103" s="27"/>
    </row>
    <row r="104" spans="11:25" x14ac:dyDescent="0.15">
      <c r="K104" s="31"/>
      <c r="L104" s="29"/>
      <c r="M104" s="29"/>
      <c r="N104" s="27"/>
      <c r="O104" s="29"/>
      <c r="P104" s="29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1:25" x14ac:dyDescent="0.15"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1:25" x14ac:dyDescent="0.15"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1:25" x14ac:dyDescent="0.15"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1:25" x14ac:dyDescent="0.15"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</sheetData>
  <mergeCells count="6">
    <mergeCell ref="M81:N81"/>
    <mergeCell ref="P81:Q81"/>
    <mergeCell ref="B44:D44"/>
    <mergeCell ref="E44:G44"/>
    <mergeCell ref="L44:N44"/>
    <mergeCell ref="O44:Q44"/>
  </mergeCells>
  <pageMargins left="0.75" right="0.75" top="1" bottom="1" header="0.5" footer="0.5"/>
  <pageSetup orientation="portrait" horizontalDpi="300" verticalDpi="300"/>
  <ignoredErrors>
    <ignoredError sqref="D47:D6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2016-08-09T16:45:35Z</cp:lastPrinted>
  <dcterms:created xsi:type="dcterms:W3CDTF">2014-06-05T17:26:37Z</dcterms:created>
  <dcterms:modified xsi:type="dcterms:W3CDTF">2018-07-17T15:12:04Z</dcterms:modified>
</cp:coreProperties>
</file>