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812"/>
  <workbookPr showInkAnnotation="0" autoCompressPictures="0"/>
  <bookViews>
    <workbookView xWindow="0" yWindow="0" windowWidth="26380" windowHeight="18720"/>
  </bookViews>
  <sheets>
    <sheet name="Sheet0"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0" i="1" l="1"/>
  <c r="C122" i="1"/>
  <c r="L70" i="1"/>
  <c r="D122" i="1"/>
  <c r="E122" i="1"/>
  <c r="D32" i="1"/>
  <c r="C100" i="1"/>
  <c r="L32" i="1"/>
  <c r="D100" i="1"/>
  <c r="E100" i="1"/>
  <c r="D69" i="1"/>
  <c r="C121" i="1"/>
  <c r="L69" i="1"/>
  <c r="D121" i="1"/>
  <c r="E121" i="1"/>
  <c r="D68" i="1"/>
  <c r="C120" i="1"/>
  <c r="L68" i="1"/>
  <c r="D120" i="1"/>
  <c r="E120" i="1"/>
  <c r="D67" i="1"/>
  <c r="C119" i="1"/>
  <c r="L67" i="1"/>
  <c r="D119" i="1"/>
  <c r="E119" i="1"/>
  <c r="D66" i="1"/>
  <c r="C118" i="1"/>
  <c r="L66" i="1"/>
  <c r="D118" i="1"/>
  <c r="E118" i="1"/>
  <c r="D65" i="1"/>
  <c r="C117" i="1"/>
  <c r="L65" i="1"/>
  <c r="D117" i="1"/>
  <c r="E117" i="1"/>
  <c r="D64" i="1"/>
  <c r="C116" i="1"/>
  <c r="L64" i="1"/>
  <c r="D116" i="1"/>
  <c r="E116" i="1"/>
  <c r="D63" i="1"/>
  <c r="C115" i="1"/>
  <c r="L63" i="1"/>
  <c r="D115" i="1"/>
  <c r="E115" i="1"/>
  <c r="L62" i="1"/>
  <c r="D114" i="1"/>
  <c r="L61" i="1"/>
  <c r="D113" i="1"/>
  <c r="L60" i="1"/>
  <c r="D112" i="1"/>
  <c r="L59" i="1"/>
  <c r="D111" i="1"/>
  <c r="L58" i="1"/>
  <c r="D110" i="1"/>
  <c r="L57" i="1"/>
  <c r="D109" i="1"/>
  <c r="L56" i="1"/>
  <c r="D108" i="1"/>
  <c r="L55" i="1"/>
  <c r="D107" i="1"/>
  <c r="L54" i="1"/>
  <c r="D106" i="1"/>
  <c r="L53" i="1"/>
  <c r="D105" i="1"/>
  <c r="L52" i="1"/>
  <c r="D104" i="1"/>
  <c r="D62" i="1"/>
  <c r="C114" i="1"/>
  <c r="D61" i="1"/>
  <c r="C113" i="1"/>
  <c r="D60" i="1"/>
  <c r="C112" i="1"/>
  <c r="D59" i="1"/>
  <c r="C111" i="1"/>
  <c r="D58" i="1"/>
  <c r="C110" i="1"/>
  <c r="D57" i="1"/>
  <c r="C109" i="1"/>
  <c r="D56" i="1"/>
  <c r="C108" i="1"/>
  <c r="D55" i="1"/>
  <c r="C107" i="1"/>
  <c r="D54" i="1"/>
  <c r="C106" i="1"/>
  <c r="D53" i="1"/>
  <c r="C105" i="1"/>
  <c r="D52" i="1"/>
  <c r="C104" i="1"/>
  <c r="D31" i="1"/>
  <c r="C99" i="1"/>
  <c r="L31" i="1"/>
  <c r="D99" i="1"/>
  <c r="E99" i="1"/>
  <c r="D30" i="1"/>
  <c r="C98" i="1"/>
  <c r="L30" i="1"/>
  <c r="D98" i="1"/>
  <c r="E98" i="1"/>
  <c r="D29" i="1"/>
  <c r="C97" i="1"/>
  <c r="L29" i="1"/>
  <c r="D97" i="1"/>
  <c r="E97" i="1"/>
  <c r="D28" i="1"/>
  <c r="C96" i="1"/>
  <c r="L28" i="1"/>
  <c r="D96" i="1"/>
  <c r="E96" i="1"/>
  <c r="D27" i="1"/>
  <c r="C95" i="1"/>
  <c r="L27" i="1"/>
  <c r="D95" i="1"/>
  <c r="E95" i="1"/>
  <c r="D26" i="1"/>
  <c r="C94" i="1"/>
  <c r="L26" i="1"/>
  <c r="D94" i="1"/>
  <c r="E94" i="1"/>
  <c r="D25" i="1"/>
  <c r="C93" i="1"/>
  <c r="L25" i="1"/>
  <c r="D93" i="1"/>
  <c r="E93" i="1"/>
  <c r="L24" i="1"/>
  <c r="D92" i="1"/>
  <c r="L23" i="1"/>
  <c r="D91" i="1"/>
  <c r="L22" i="1"/>
  <c r="D90" i="1"/>
  <c r="L21" i="1"/>
  <c r="D89" i="1"/>
  <c r="L20" i="1"/>
  <c r="D88" i="1"/>
  <c r="L19" i="1"/>
  <c r="D87" i="1"/>
  <c r="L18" i="1"/>
  <c r="D86" i="1"/>
  <c r="L17" i="1"/>
  <c r="D85" i="1"/>
  <c r="L16" i="1"/>
  <c r="D84" i="1"/>
  <c r="L15" i="1"/>
  <c r="D83" i="1"/>
  <c r="L14" i="1"/>
  <c r="D82" i="1"/>
  <c r="D24" i="1"/>
  <c r="C92" i="1"/>
  <c r="D23" i="1"/>
  <c r="C91" i="1"/>
  <c r="D22" i="1"/>
  <c r="C90" i="1"/>
  <c r="D21" i="1"/>
  <c r="C89" i="1"/>
  <c r="D20" i="1"/>
  <c r="C88" i="1"/>
  <c r="D19" i="1"/>
  <c r="C87" i="1"/>
  <c r="D18" i="1"/>
  <c r="C86" i="1"/>
  <c r="D17" i="1"/>
  <c r="C85" i="1"/>
  <c r="D16" i="1"/>
  <c r="C84" i="1"/>
  <c r="D15" i="1"/>
  <c r="C83" i="1"/>
  <c r="D14" i="1"/>
  <c r="C82" i="1"/>
  <c r="E114" i="1"/>
  <c r="E113" i="1"/>
  <c r="E112" i="1"/>
  <c r="E111" i="1"/>
  <c r="E110" i="1"/>
  <c r="E109" i="1"/>
  <c r="E108" i="1"/>
  <c r="E107" i="1"/>
  <c r="E106" i="1"/>
  <c r="E105" i="1"/>
  <c r="E104" i="1"/>
  <c r="E92" i="1"/>
  <c r="E91" i="1"/>
  <c r="E90" i="1"/>
  <c r="E89" i="1"/>
  <c r="E88" i="1"/>
  <c r="E87" i="1"/>
  <c r="E86" i="1"/>
  <c r="E85" i="1"/>
  <c r="E84" i="1"/>
  <c r="E83" i="1"/>
  <c r="E82" i="1"/>
</calcChain>
</file>

<file path=xl/sharedStrings.xml><?xml version="1.0" encoding="utf-8"?>
<sst xmlns="http://schemas.openxmlformats.org/spreadsheetml/2006/main" count="165" uniqueCount="51">
  <si>
    <t>Year: All values</t>
  </si>
  <si>
    <t>Academic Institution (standardized): Agnes Scott College, Alabama Agricultural and Mechanical University, Benedict College, Bethune Cookman College, CUNY Brooklyn College, CUNY York College, Chicago State University, Christian Brothers University, Clark Atlanta University, Delaware State University, Dillard University, Elizabeth City State University, Fisk University, Florida Agricultural and Mechanical University, Francis Marion University, Georgia State University, Grambling State University, Hampton University, Howard University, Jackson State University, Lane College, Lincoln University (Jefferson City, MO), Lincoln University (Lincoln Univ, PA), Mercer University, Morehouse College, Morgan State University, Norfolk State University, North Carolina Agricultural &amp; Tech State Univ, North Carolina Central University, Prairie View A&amp;M University, Shaw University, South Carolina State University, Southern Arkansas University, All Campuses, Southern University A&amp;M Col, All Campuses, Southern University at New Orleans, Spelman College, Stillman College, Talladega College, Tennessee State University, Tougaloo College, Tuskegee University, University of Alabama at Birmingham, University of Arkansas at Little Rock, University of Arkansas at Pine Bluff, University of Memphis, University of the District of Columbia, Virginia State University, Xavier University of Louisiana</t>
  </si>
  <si>
    <t>Level of Degree or Other Award: Bachelor's Degrees</t>
  </si>
  <si>
    <t>Race &amp; Ethnicity (standardized): Black, Non-Hispanic</t>
  </si>
  <si>
    <t/>
  </si>
  <si>
    <t>Degrees/Awards Conferred by Race (NSF population of institutions) (Sum)</t>
  </si>
  <si>
    <t>Degrees/Awards Conferred by Race-2nd Major (NSF population of institutions) (Sum)</t>
  </si>
  <si>
    <t>Year</t>
  </si>
  <si>
    <t>Notes:</t>
  </si>
  <si>
    <t>The following selection groups were used in the table:</t>
  </si>
  <si>
    <t>HBCU and BSI : Alabama Agricultural and Mechanical University, Stillman College, Talladega College, Tuskegee University, University of Alabama at Birmingham, University of Arkansas at Pine Bluff, University of Arkansas at Little Rock, Delaware State University, Howard University, Bethune Cookman College, Florida Agricultural and Mechanical University, Agnes Scott College, Clark Atlanta University, Georgia State University, Mercer University, Morehouse College, Spelman College, Chicago State University, Dillard University, Grambling State University, Southern University A&amp;M Col, All Campuses, Southern University at New Orleans, Xavier University of Louisiana, Morgan State University, Jackson State University, Tougaloo College, Lincoln University (Jefferson City, MO), CUNY Brooklyn College, Southern Arkansas University, All Campuses, North Carolina Agricultural &amp; Tech State Univ, University of the District of Columbia, Elizabeth City State University, North Carolina Central University, Shaw University, Lincoln University (Lincoln Univ, PA), Benedict College, South Carolina State University, Christian Brothers University, Fisk University, Lane College, University of Memphis, Tennessee State University, Prairie View A&amp;M University, Hampton University, Virginia State University, Norfolk State University, CUNY York College, Francis Marion University</t>
  </si>
  <si>
    <t>Total</t>
  </si>
  <si>
    <t>Physics Bachelor's Degrees awarded to African Americans at HBCU and BSI</t>
  </si>
  <si>
    <t xml:space="preserve"> </t>
  </si>
  <si>
    <t>Physics Bachelor's Degrees awarded to African Americans at All Institutions</t>
  </si>
  <si>
    <t>Academic Institution (standardized): All values</t>
  </si>
  <si>
    <t>Physics Bachelor's Degrees awarded to Hispanics at HSI</t>
  </si>
  <si>
    <t>Race &amp; Ethnicity (standardized): Hispanic</t>
  </si>
  <si>
    <t>Physics Bachelor's Degrees awarded to Hispanics at All Institutions</t>
  </si>
  <si>
    <t>*Degrees/Awards Conferred-2nd Major data was not available until 2001.</t>
  </si>
  <si>
    <t>Physics Bachelors Degrees Awarded to Black, Non-Hispanic Students</t>
    <phoneticPr fontId="1" type="noConversion"/>
  </si>
  <si>
    <t>Year</t>
    <phoneticPr fontId="1" type="noConversion"/>
  </si>
  <si>
    <t>At HBCU &amp; BSI institutions</t>
    <phoneticPr fontId="1" type="noConversion"/>
  </si>
  <si>
    <t>At All Institutions</t>
    <phoneticPr fontId="1" type="noConversion"/>
  </si>
  <si>
    <t>Fraction Awarded at HBCUs &amp; BSIs</t>
    <phoneticPr fontId="1" type="noConversion"/>
  </si>
  <si>
    <t>Physics Bachelors Degrees Awarded to Hispanic Students</t>
    <phoneticPr fontId="1" type="noConversion"/>
  </si>
  <si>
    <t>At HSI institutions</t>
    <phoneticPr fontId="1" type="noConversion"/>
  </si>
  <si>
    <t>Fraction Awarded at HSIs</t>
    <phoneticPr fontId="1" type="noConversion"/>
  </si>
  <si>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</si>
  <si>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1995</t>
  </si>
  <si>
    <t>1996</t>
  </si>
  <si>
    <t>1997</t>
  </si>
  <si>
    <t>1998</t>
  </si>
  <si>
    <t>1999</t>
  </si>
  <si>
    <t>2000</t>
  </si>
  <si>
    <t>2001</t>
  </si>
  <si>
    <t>2002</t>
  </si>
  <si>
    <t>2003</t>
  </si>
  <si>
    <t>2004</t>
  </si>
  <si>
    <t>2005</t>
  </si>
  <si>
    <t>2006</t>
  </si>
  <si>
    <t>2007</t>
  </si>
  <si>
    <t>2008</t>
  </si>
  <si>
    <t>2009</t>
  </si>
  <si>
    <t>2010</t>
  </si>
  <si>
    <t>2011</t>
  </si>
  <si>
    <t>2012</t>
  </si>
  <si>
    <t>2013</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</si>
  <si>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</si>
  <si>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Academic Institution (standardized): CUNY City College, CUNY Herbert H Lehman College, California State Polytechnic University Pomona, California State University-Bakersfield, California State University-Dominguez Hills, California State University-Fresno, California State University-Fullerton, California State University-Long Beach, California State University-Los Angeles, California State University-Northridge, California State University-San Bernardino, California State University-San Marcos, California State University-Stanislaus, Colorado State University, Eastern New Mexico U, All Campuses, Florida International University, Fresno Pacific College, New Mexico Highlands University, New Mexico Institute of Mining and Technology, New Mexico State University, All Campuses, Northeastern Illinois University, Occidental College, Southwestern Adventist College, St Mary's University, St Peter's College, Texas A&amp;M University Kingsville, Texas Lutheran University, University of California-Riverside, University of Houston-Clear Lake, University of Houston-Downtown, University of La Verne, University of New Mexico, All Campuses, University of Texas - Pan American, University of Texas Hlth Sci Ctr San Antonio, University of Texas at El Paso, University of Texas at San Antonio, Whittier College</t>
  </si>
  <si>
    <t>HSI : University of Texas at San Antonio, California State University-Fullerton, California State University-Long Beach, California State University-Los Angeles, California State University-Dominguez Hills, California State University-San Bernardino, California State Polytechnic University Pomona, California State University-Fresno, San Diego State University (San Diego, CA), California State University-Northridge, California State University-Stanislaus, University of Houston-Clear Lake, University of La Verne, Occidental College, Fresno Pacific College, University of Houston-Downtown, University of California-Riverside, Whittier College, Colorado State University, Northeastern Illinois University, St Peter's College, New Mexico Highlands University, New Mexico Institute of Mining and Technology, University of New Mexico, All Campuses, CUNY City College, California State University-San Marcos, University of Texas - Pan American, Southwestern Adventist College, St Mary's University, Texas A&amp;M University Kingsville, Texas Lutheran University, University of Texas Hlth Sci Ctr San Antonio, University of Texas at El Paso, CUNY Herbert H Lehman College, California State University-Bakersfield, Eastern New Mexico U, All Campuses, New Mexico State University, All Campuses, Florida International University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</si>
</sst>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u/>
      <sz val="10"/>
      <color theme="10"/>
      <name val="Arial"/>
      <family val="2"/>
    </font>
    <font>
      <u/>
      <sz val="10"/>
      <color theme="11"/>
      <name val="Arial"/>
      <family val="2"/>
    </font>
    <font>
      <sz val="10"/>
      <name val="Verdana"/>
      <family val="2"/>
    </font>
    <font>
      <b/>
      <sz val="12"/>
      <name val="Arial"/>
      <family val="2"/>
    </font>
    <font>
      <u/>
      <sz val="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EBEBEB"/>
        <bgColor rgb="FF000000"/>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cellStyleXfs>
  <cellXfs count="37">
    <xf numFmtId="0" fontId="0" fillId="0" borderId="0" xfId="0"/>
    <xf numFmtId="0" fontId="1" fillId="2" borderId="1" xfId="0" applyFont="1" applyFill="1" applyBorder="1" applyAlignment="1">
      <alignment horizontal="center" vertical="center" wrapText="1"/>
    </xf>
    <xf numFmtId="0" fontId="0" fillId="0" borderId="2" xfId="0" applyBorder="1"/>
    <xf numFmtId="3" fontId="0" fillId="0" borderId="3" xfId="0" applyNumberFormat="1" applyBorder="1"/>
    <xf numFmtId="0" fontId="1" fillId="0" borderId="0" xfId="0" applyFont="1"/>
    <xf numFmtId="0" fontId="0" fillId="3" borderId="4" xfId="0" applyFill="1" applyBorder="1" applyAlignment="1">
      <alignment horizontal="left" vertical="center"/>
    </xf>
    <xf numFmtId="0" fontId="4" fillId="0" borderId="0" xfId="0" applyFont="1"/>
    <xf numFmtId="0" fontId="5" fillId="0" borderId="0" xfId="0" applyFont="1"/>
    <xf numFmtId="0" fontId="6" fillId="0" borderId="0" xfId="0" applyFont="1" applyAlignment="1">
      <alignment horizontal="center"/>
    </xf>
    <xf numFmtId="10" fontId="0" fillId="0" borderId="0" xfId="0" applyNumberFormat="1" applyAlignment="1">
      <alignment horizontal="center"/>
    </xf>
    <xf numFmtId="0" fontId="0" fillId="3" borderId="5" xfId="0" applyFill="1" applyBorder="1" applyAlignment="1">
      <alignment horizontal="left" vertical="center"/>
    </xf>
    <xf numFmtId="3" fontId="0" fillId="0" borderId="0" xfId="0" applyNumberFormat="1" applyAlignment="1">
      <alignment horizontal="center"/>
    </xf>
    <xf numFmtId="0" fontId="7" fillId="0" borderId="0" xfId="0" applyFont="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3" fontId="7" fillId="0" borderId="1" xfId="43" applyNumberFormat="1" applyBorder="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3" fontId="7" fillId="0" borderId="1" xfId="43" applyNumberFormat="1" applyBorder="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3" fontId="7" fillId="0" borderId="1" xfId="43" applyNumberFormat="1" applyBorder="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3" fontId="7" fillId="0" borderId="1" xfId="43" applyNumberFormat="1" applyBorder="1"/>
  </cellXfs>
  <cellStyles count="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43"/>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Physics Bachelor's Degrees Awarded at Minority-Serving Institutions</a:t>
            </a:r>
          </a:p>
        </c:rich>
      </c:tx>
      <c:layout/>
      <c:overlay val="0"/>
    </c:title>
    <c:autoTitleDeleted val="0"/>
    <c:plotArea>
      <c:layout/>
      <c:scatterChart>
        <c:scatterStyle val="lineMarker"/>
        <c:varyColors val="0"/>
        <c:ser>
          <c:idx val="0"/>
          <c:order val="0"/>
          <c:tx>
            <c:v>Percentage Awarded to African Americans at HBCU and BSI Institutions</c:v>
          </c:tx>
          <c:spPr>
            <a:ln w="47625">
              <a:solidFill>
                <a:schemeClr val="accent1"/>
              </a:solidFill>
            </a:ln>
          </c:spPr>
          <c:marker>
            <c:symbol val="none"/>
          </c:marker>
          <c:xVal>
            <c:numRef>
              <c:f>Sheet0!$B$82:$B$100</c:f>
              <c:numCache>
                <c:formatCode>General</c:formatCode>
                <c:ptCount val="19"/>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numCache>
            </c:numRef>
          </c:xVal>
          <c:yVal>
            <c:numRef>
              <c:f>Sheet0!$E$82:$E$100</c:f>
              <c:numCache>
                <c:formatCode>0.00%</c:formatCode>
                <c:ptCount val="19"/>
                <c:pt idx="0">
                  <c:v>0.510989010989011</c:v>
                </c:pt>
                <c:pt idx="1">
                  <c:v>0.602150537634409</c:v>
                </c:pt>
                <c:pt idx="2">
                  <c:v>0.531645569620253</c:v>
                </c:pt>
                <c:pt idx="3">
                  <c:v>0.468085106382979</c:v>
                </c:pt>
                <c:pt idx="4">
                  <c:v>0.570552147239264</c:v>
                </c:pt>
                <c:pt idx="5">
                  <c:v>0.571428571428571</c:v>
                </c:pt>
                <c:pt idx="6">
                  <c:v>0.595890410958904</c:v>
                </c:pt>
                <c:pt idx="7">
                  <c:v>0.53</c:v>
                </c:pt>
                <c:pt idx="8">
                  <c:v>0.449367088607595</c:v>
                </c:pt>
                <c:pt idx="9">
                  <c:v>0.497237569060773</c:v>
                </c:pt>
                <c:pt idx="10">
                  <c:v>0.48314606741573</c:v>
                </c:pt>
                <c:pt idx="11">
                  <c:v>0.487046632124352</c:v>
                </c:pt>
                <c:pt idx="12">
                  <c:v>0.404371584699454</c:v>
                </c:pt>
                <c:pt idx="13">
                  <c:v>0.409937888198758</c:v>
                </c:pt>
                <c:pt idx="14">
                  <c:v>0.473684210526316</c:v>
                </c:pt>
                <c:pt idx="15">
                  <c:v>0.424050632911392</c:v>
                </c:pt>
                <c:pt idx="16">
                  <c:v>0.403614457831325</c:v>
                </c:pt>
                <c:pt idx="17">
                  <c:v>0.29559748427673</c:v>
                </c:pt>
                <c:pt idx="18">
                  <c:v>0.402366863905325</c:v>
                </c:pt>
              </c:numCache>
            </c:numRef>
          </c:yVal>
          <c:smooth val="0"/>
        </c:ser>
        <c:ser>
          <c:idx val="1"/>
          <c:order val="1"/>
          <c:tx>
            <c:v>Percent Awarded to Hispanics at HSI Institutions</c:v>
          </c:tx>
          <c:spPr>
            <a:ln w="47625">
              <a:solidFill>
                <a:schemeClr val="accent2"/>
              </a:solidFill>
            </a:ln>
          </c:spPr>
          <c:marker>
            <c:symbol val="none"/>
          </c:marker>
          <c:xVal>
            <c:numRef>
              <c:f>Sheet0!$B$104:$B$122</c:f>
              <c:numCache>
                <c:formatCode>General</c:formatCode>
                <c:ptCount val="19"/>
                <c:pt idx="0">
                  <c:v>1995.0</c:v>
                </c:pt>
                <c:pt idx="1">
                  <c:v>1996.0</c:v>
                </c:pt>
                <c:pt idx="2">
                  <c:v>1997.0</c:v>
                </c:pt>
                <c:pt idx="3">
                  <c:v>1998.0</c:v>
                </c:pt>
                <c:pt idx="4">
                  <c:v>1999.0</c:v>
                </c:pt>
                <c:pt idx="5">
                  <c:v>2000.0</c:v>
                </c:pt>
                <c:pt idx="6">
                  <c:v>2001.0</c:v>
                </c:pt>
                <c:pt idx="7">
                  <c:v>2002.0</c:v>
                </c:pt>
                <c:pt idx="8">
                  <c:v>2003.0</c:v>
                </c:pt>
                <c:pt idx="9">
                  <c:v>2004.0</c:v>
                </c:pt>
                <c:pt idx="10">
                  <c:v>2005.0</c:v>
                </c:pt>
                <c:pt idx="11">
                  <c:v>2006.0</c:v>
                </c:pt>
                <c:pt idx="12">
                  <c:v>2007.0</c:v>
                </c:pt>
                <c:pt idx="13">
                  <c:v>2008.0</c:v>
                </c:pt>
                <c:pt idx="14">
                  <c:v>2009.0</c:v>
                </c:pt>
                <c:pt idx="15">
                  <c:v>2010.0</c:v>
                </c:pt>
                <c:pt idx="16">
                  <c:v>2011.0</c:v>
                </c:pt>
                <c:pt idx="17">
                  <c:v>2012.0</c:v>
                </c:pt>
                <c:pt idx="18">
                  <c:v>2013.0</c:v>
                </c:pt>
              </c:numCache>
            </c:numRef>
          </c:xVal>
          <c:yVal>
            <c:numRef>
              <c:f>Sheet0!$E$104:$E$122</c:f>
              <c:numCache>
                <c:formatCode>0.00%</c:formatCode>
                <c:ptCount val="19"/>
                <c:pt idx="0">
                  <c:v>0.0982142857142857</c:v>
                </c:pt>
                <c:pt idx="1">
                  <c:v>0.107913669064748</c:v>
                </c:pt>
                <c:pt idx="2">
                  <c:v>0.133333333333333</c:v>
                </c:pt>
                <c:pt idx="3">
                  <c:v>0.130434782608696</c:v>
                </c:pt>
                <c:pt idx="4">
                  <c:v>0.0944881889763779</c:v>
                </c:pt>
                <c:pt idx="5">
                  <c:v>0.132867132867133</c:v>
                </c:pt>
                <c:pt idx="6">
                  <c:v>0.147058823529412</c:v>
                </c:pt>
                <c:pt idx="7">
                  <c:v>0.124324324324324</c:v>
                </c:pt>
                <c:pt idx="8">
                  <c:v>0.17351598173516</c:v>
                </c:pt>
                <c:pt idx="9">
                  <c:v>0.140909090909091</c:v>
                </c:pt>
                <c:pt idx="10">
                  <c:v>0.127753303964758</c:v>
                </c:pt>
                <c:pt idx="11">
                  <c:v>0.157446808510638</c:v>
                </c:pt>
                <c:pt idx="12">
                  <c:v>0.154929577464789</c:v>
                </c:pt>
                <c:pt idx="13">
                  <c:v>0.160278745644599</c:v>
                </c:pt>
                <c:pt idx="14">
                  <c:v>0.126760563380282</c:v>
                </c:pt>
                <c:pt idx="15">
                  <c:v>0.194174757281553</c:v>
                </c:pt>
                <c:pt idx="16">
                  <c:v>0.151975683890577</c:v>
                </c:pt>
                <c:pt idx="17">
                  <c:v>0.198369565217391</c:v>
                </c:pt>
                <c:pt idx="18">
                  <c:v>0.190184049079755</c:v>
                </c:pt>
              </c:numCache>
            </c:numRef>
          </c:yVal>
          <c:smooth val="0"/>
        </c:ser>
        <c:dLbls>
          <c:showLegendKey val="0"/>
          <c:showVal val="0"/>
          <c:showCatName val="0"/>
          <c:showSerName val="0"/>
          <c:showPercent val="0"/>
          <c:showBubbleSize val="0"/>
        </c:dLbls>
        <c:axId val="2046973992"/>
        <c:axId val="2073089704"/>
      </c:scatterChart>
      <c:valAx>
        <c:axId val="2046973992"/>
        <c:scaling>
          <c:orientation val="minMax"/>
          <c:max val="2013.0"/>
          <c:min val="1995.0"/>
        </c:scaling>
        <c:delete val="0"/>
        <c:axPos val="b"/>
        <c:majorGridlines/>
        <c:numFmt formatCode="General" sourceLinked="1"/>
        <c:majorTickMark val="out"/>
        <c:minorTickMark val="none"/>
        <c:tickLblPos val="nextTo"/>
        <c:txPr>
          <a:bodyPr/>
          <a:lstStyle/>
          <a:p>
            <a:pPr>
              <a:defRPr sz="1600"/>
            </a:pPr>
            <a:endParaRPr lang="en-US"/>
          </a:p>
        </c:txPr>
        <c:crossAx val="2073089704"/>
        <c:crosses val="autoZero"/>
        <c:crossBetween val="midCat"/>
      </c:valAx>
      <c:valAx>
        <c:axId val="2073089704"/>
        <c:scaling>
          <c:orientation val="minMax"/>
        </c:scaling>
        <c:delete val="0"/>
        <c:axPos val="l"/>
        <c:majorGridlines/>
        <c:title>
          <c:tx>
            <c:rich>
              <a:bodyPr rot="-5400000" vert="horz"/>
              <a:lstStyle/>
              <a:p>
                <a:pPr>
                  <a:defRPr sz="1600"/>
                </a:pPr>
                <a:r>
                  <a:rPr lang="en-US" sz="1600"/>
                  <a:t>Percent</a:t>
                </a:r>
                <a:r>
                  <a:rPr lang="en-US" sz="1600" baseline="0"/>
                  <a:t> of Physics Bachelor's Degrees</a:t>
                </a:r>
                <a:endParaRPr lang="en-US" sz="1600"/>
              </a:p>
            </c:rich>
          </c:tx>
          <c:layout/>
          <c:overlay val="0"/>
        </c:title>
        <c:numFmt formatCode="0%" sourceLinked="0"/>
        <c:majorTickMark val="out"/>
        <c:minorTickMark val="none"/>
        <c:tickLblPos val="nextTo"/>
        <c:txPr>
          <a:bodyPr/>
          <a:lstStyle/>
          <a:p>
            <a:pPr>
              <a:defRPr sz="1600"/>
            </a:pPr>
            <a:endParaRPr lang="en-US"/>
          </a:p>
        </c:txPr>
        <c:crossAx val="2046973992"/>
        <c:crosses val="autoZero"/>
        <c:crossBetween val="midCat"/>
      </c:valAx>
      <c:spPr>
        <a:ln>
          <a:solidFill>
            <a:schemeClr val="tx1"/>
          </a:solidFill>
        </a:ln>
      </c:spPr>
    </c:plotArea>
    <c:legend>
      <c:legendPos val="l"/>
      <c:layout>
        <c:manualLayout>
          <c:xMode val="edge"/>
          <c:yMode val="edge"/>
          <c:x val="0.132575757575758"/>
          <c:y val="0.434959626861929"/>
          <c:w val="0.321989382009067"/>
          <c:h val="0.234746623058672"/>
        </c:manualLayout>
      </c:layout>
      <c:overlay val="1"/>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419100</xdr:colOff>
      <xdr:row>87</xdr:row>
      <xdr:rowOff>6350</xdr:rowOff>
    </xdr:from>
    <xdr:to>
      <xdr:col>18</xdr:col>
      <xdr:colOff>546100</xdr:colOff>
      <xdr:row>119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122"/>
  <sheetViews>
    <sheetView tabSelected="1" showRuler="0" topLeftCell="F70" workbookViewId="0">
      <selection activeCell="W107" sqref="W107"/>
    </sheetView>
  </sheetViews>
  <sheetFormatPr baseColWidth="10" defaultColWidth="8.83203125" defaultRowHeight="12" x14ac:dyDescent="0"/>
  <cols>
    <col min="1" max="1" width="9" customWidth="1"/>
    <col min="2" max="3" width="20" customWidth="1"/>
    <col min="4" max="4" width="17" customWidth="1"/>
    <col min="5" max="5" width="33.83203125" customWidth="1"/>
    <col min="10" max="10" width="18.6640625" customWidth="1"/>
    <col min="11" max="11" width="19.83203125" customWidth="1"/>
    <col min="12" max="12" width="21.1640625" customWidth="1"/>
  </cols>
  <sheetData>
    <row r="5" spans="1:12">
      <c r="B5" s="4" t="s">
        <v>12</v>
      </c>
      <c r="J5" s="4" t="s">
        <v>14</v>
      </c>
    </row>
    <row r="7" spans="1:12">
      <c r="A7" s="13" t="s">
        <v>0</v>
      </c>
      <c r="B7" s="13"/>
      <c r="C7" s="13"/>
      <c r="I7" s="19" t="s">
        <v>0</v>
      </c>
      <c r="J7" s="19"/>
      <c r="K7" s="19"/>
    </row>
    <row r="8" spans="1:12">
      <c r="A8" s="13" t="s">
        <v>1</v>
      </c>
      <c r="B8" s="13"/>
      <c r="C8" s="13"/>
      <c r="G8" t="s">
        <v>13</v>
      </c>
      <c r="I8" s="19" t="s">
        <v>15</v>
      </c>
      <c r="J8" s="19"/>
      <c r="K8" s="19"/>
    </row>
    <row r="9" spans="1:12">
      <c r="A9" s="13" t="s">
        <v>2</v>
      </c>
      <c r="B9" s="13"/>
      <c r="C9" s="13"/>
      <c r="I9" s="19" t="s">
        <v>2</v>
      </c>
      <c r="J9" s="19"/>
      <c r="K9" s="19"/>
    </row>
    <row r="10" spans="1:12">
      <c r="A10" s="13" t="s">
        <v>28</v>
      </c>
      <c r="B10" s="13"/>
      <c r="C10" s="13"/>
      <c r="G10" t="s">
        <v>13</v>
      </c>
      <c r="I10" s="19" t="s">
        <v>28</v>
      </c>
      <c r="J10" s="19"/>
      <c r="K10" s="19"/>
    </row>
    <row r="11" spans="1:12">
      <c r="A11" s="13" t="s">
        <v>3</v>
      </c>
      <c r="B11" s="13"/>
      <c r="C11" s="13"/>
      <c r="I11" s="19" t="s">
        <v>3</v>
      </c>
      <c r="J11" s="19"/>
      <c r="K11" s="19"/>
    </row>
    <row r="12" spans="1:12" ht="48">
      <c r="A12" s="14" t="s">
        <v>4</v>
      </c>
      <c r="B12" s="14" t="s">
        <v>5</v>
      </c>
      <c r="C12" s="14" t="s">
        <v>6</v>
      </c>
      <c r="D12" s="1" t="s">
        <v>11</v>
      </c>
      <c r="I12" s="20" t="s">
        <v>4</v>
      </c>
      <c r="J12" s="20" t="s">
        <v>5</v>
      </c>
      <c r="K12" s="20" t="s">
        <v>6</v>
      </c>
      <c r="L12" s="1" t="s">
        <v>11</v>
      </c>
    </row>
    <row r="13" spans="1:12">
      <c r="A13" s="15" t="s">
        <v>7</v>
      </c>
      <c r="B13" s="17" t="s">
        <v>4</v>
      </c>
      <c r="C13" s="17" t="s">
        <v>4</v>
      </c>
      <c r="D13" s="2"/>
      <c r="I13" s="21" t="s">
        <v>7</v>
      </c>
      <c r="J13" s="23" t="s">
        <v>4</v>
      </c>
      <c r="K13" s="23" t="s">
        <v>4</v>
      </c>
      <c r="L13" s="2"/>
    </row>
    <row r="14" spans="1:12">
      <c r="A14" s="16" t="s">
        <v>29</v>
      </c>
      <c r="B14" s="18">
        <v>93</v>
      </c>
      <c r="C14" s="17"/>
      <c r="D14" s="3">
        <f>B14+C14</f>
        <v>93</v>
      </c>
      <c r="I14" s="22" t="s">
        <v>29</v>
      </c>
      <c r="J14" s="24">
        <v>182</v>
      </c>
      <c r="K14" s="23"/>
      <c r="L14" s="3">
        <f>J14+K14</f>
        <v>182</v>
      </c>
    </row>
    <row r="15" spans="1:12">
      <c r="A15" s="16" t="s">
        <v>30</v>
      </c>
      <c r="B15" s="18">
        <v>112</v>
      </c>
      <c r="C15" s="17"/>
      <c r="D15" s="3">
        <f t="shared" ref="D15:D32" si="0">B15+C15</f>
        <v>112</v>
      </c>
      <c r="I15" s="22" t="s">
        <v>30</v>
      </c>
      <c r="J15" s="24">
        <v>186</v>
      </c>
      <c r="K15" s="23"/>
      <c r="L15" s="3">
        <f t="shared" ref="L15:L32" si="1">J15+K15</f>
        <v>186</v>
      </c>
    </row>
    <row r="16" spans="1:12">
      <c r="A16" s="16" t="s">
        <v>31</v>
      </c>
      <c r="B16" s="18">
        <v>84</v>
      </c>
      <c r="C16" s="17"/>
      <c r="D16" s="3">
        <f t="shared" si="0"/>
        <v>84</v>
      </c>
      <c r="I16" s="22" t="s">
        <v>31</v>
      </c>
      <c r="J16" s="24">
        <v>158</v>
      </c>
      <c r="K16" s="23"/>
      <c r="L16" s="3">
        <f t="shared" si="1"/>
        <v>158</v>
      </c>
    </row>
    <row r="17" spans="1:12">
      <c r="A17" s="16" t="s">
        <v>32</v>
      </c>
      <c r="B17" s="18">
        <v>88</v>
      </c>
      <c r="C17" s="17"/>
      <c r="D17" s="3">
        <f t="shared" si="0"/>
        <v>88</v>
      </c>
      <c r="I17" s="22" t="s">
        <v>32</v>
      </c>
      <c r="J17" s="24">
        <v>188</v>
      </c>
      <c r="K17" s="23"/>
      <c r="L17" s="3">
        <f t="shared" si="1"/>
        <v>188</v>
      </c>
    </row>
    <row r="18" spans="1:12">
      <c r="A18" s="16" t="s">
        <v>33</v>
      </c>
      <c r="B18" s="18">
        <v>93</v>
      </c>
      <c r="C18" s="17"/>
      <c r="D18" s="3">
        <f t="shared" si="0"/>
        <v>93</v>
      </c>
      <c r="I18" s="22" t="s">
        <v>33</v>
      </c>
      <c r="J18" s="24">
        <v>163</v>
      </c>
      <c r="K18" s="23"/>
      <c r="L18" s="3">
        <f t="shared" si="1"/>
        <v>163</v>
      </c>
    </row>
    <row r="19" spans="1:12">
      <c r="A19" s="16" t="s">
        <v>34</v>
      </c>
      <c r="B19" s="18">
        <v>92</v>
      </c>
      <c r="C19" s="17"/>
      <c r="D19" s="3">
        <f t="shared" si="0"/>
        <v>92</v>
      </c>
      <c r="I19" s="22" t="s">
        <v>34</v>
      </c>
      <c r="J19" s="24">
        <v>161</v>
      </c>
      <c r="K19" s="23"/>
      <c r="L19" s="3">
        <f t="shared" si="1"/>
        <v>161</v>
      </c>
    </row>
    <row r="20" spans="1:12">
      <c r="A20" s="16" t="s">
        <v>35</v>
      </c>
      <c r="B20" s="18">
        <v>85</v>
      </c>
      <c r="C20" s="18">
        <v>2</v>
      </c>
      <c r="D20" s="3">
        <f t="shared" si="0"/>
        <v>87</v>
      </c>
      <c r="I20" s="22" t="s">
        <v>35</v>
      </c>
      <c r="J20" s="24">
        <v>141</v>
      </c>
      <c r="K20" s="24">
        <v>5</v>
      </c>
      <c r="L20" s="3">
        <f t="shared" si="1"/>
        <v>146</v>
      </c>
    </row>
    <row r="21" spans="1:12">
      <c r="A21" s="16" t="s">
        <v>36</v>
      </c>
      <c r="B21" s="18">
        <v>106</v>
      </c>
      <c r="C21" s="17"/>
      <c r="D21" s="3">
        <f t="shared" si="0"/>
        <v>106</v>
      </c>
      <c r="I21" s="22" t="s">
        <v>36</v>
      </c>
      <c r="J21" s="24">
        <v>193</v>
      </c>
      <c r="K21" s="24">
        <v>7</v>
      </c>
      <c r="L21" s="3">
        <f t="shared" si="1"/>
        <v>200</v>
      </c>
    </row>
    <row r="22" spans="1:12">
      <c r="A22" s="16" t="s">
        <v>37</v>
      </c>
      <c r="B22" s="18">
        <v>70</v>
      </c>
      <c r="C22" s="18">
        <v>1</v>
      </c>
      <c r="D22" s="3">
        <f t="shared" si="0"/>
        <v>71</v>
      </c>
      <c r="I22" s="22" t="s">
        <v>37</v>
      </c>
      <c r="J22" s="24">
        <v>152</v>
      </c>
      <c r="K22" s="24">
        <v>6</v>
      </c>
      <c r="L22" s="3">
        <f t="shared" si="1"/>
        <v>158</v>
      </c>
    </row>
    <row r="23" spans="1:12">
      <c r="A23" s="16" t="s">
        <v>38</v>
      </c>
      <c r="B23" s="18">
        <v>87</v>
      </c>
      <c r="C23" s="18">
        <v>3</v>
      </c>
      <c r="D23" s="3">
        <f t="shared" si="0"/>
        <v>90</v>
      </c>
      <c r="I23" s="22" t="s">
        <v>38</v>
      </c>
      <c r="J23" s="24">
        <v>173</v>
      </c>
      <c r="K23" s="24">
        <v>8</v>
      </c>
      <c r="L23" s="3">
        <f t="shared" si="1"/>
        <v>181</v>
      </c>
    </row>
    <row r="24" spans="1:12">
      <c r="A24" s="16" t="s">
        <v>39</v>
      </c>
      <c r="B24" s="18">
        <v>85</v>
      </c>
      <c r="C24" s="18">
        <v>1</v>
      </c>
      <c r="D24" s="3">
        <f t="shared" si="0"/>
        <v>86</v>
      </c>
      <c r="I24" s="22" t="s">
        <v>39</v>
      </c>
      <c r="J24" s="24">
        <v>174</v>
      </c>
      <c r="K24" s="24">
        <v>4</v>
      </c>
      <c r="L24" s="3">
        <f t="shared" si="1"/>
        <v>178</v>
      </c>
    </row>
    <row r="25" spans="1:12">
      <c r="A25" s="16" t="s">
        <v>40</v>
      </c>
      <c r="B25" s="18">
        <v>92</v>
      </c>
      <c r="C25" s="18">
        <v>2</v>
      </c>
      <c r="D25" s="3">
        <f t="shared" si="0"/>
        <v>94</v>
      </c>
      <c r="I25" s="22" t="s">
        <v>40</v>
      </c>
      <c r="J25" s="24">
        <v>186</v>
      </c>
      <c r="K25" s="24">
        <v>7</v>
      </c>
      <c r="L25" s="3">
        <f t="shared" si="1"/>
        <v>193</v>
      </c>
    </row>
    <row r="26" spans="1:12">
      <c r="A26" s="16" t="s">
        <v>41</v>
      </c>
      <c r="B26" s="18">
        <v>73</v>
      </c>
      <c r="C26" s="18">
        <v>1</v>
      </c>
      <c r="D26" s="3">
        <f t="shared" si="0"/>
        <v>74</v>
      </c>
      <c r="I26" s="22" t="s">
        <v>41</v>
      </c>
      <c r="J26" s="24">
        <v>175</v>
      </c>
      <c r="K26" s="24">
        <v>8</v>
      </c>
      <c r="L26" s="3">
        <f t="shared" si="1"/>
        <v>183</v>
      </c>
    </row>
    <row r="27" spans="1:12">
      <c r="A27" s="16" t="s">
        <v>42</v>
      </c>
      <c r="B27" s="18">
        <v>64</v>
      </c>
      <c r="C27" s="18">
        <v>2</v>
      </c>
      <c r="D27" s="3">
        <f t="shared" si="0"/>
        <v>66</v>
      </c>
      <c r="I27" s="22" t="s">
        <v>42</v>
      </c>
      <c r="J27" s="24">
        <v>155</v>
      </c>
      <c r="K27" s="24">
        <v>6</v>
      </c>
      <c r="L27" s="3">
        <f t="shared" si="1"/>
        <v>161</v>
      </c>
    </row>
    <row r="28" spans="1:12">
      <c r="A28" s="16" t="s">
        <v>43</v>
      </c>
      <c r="B28" s="18">
        <v>79</v>
      </c>
      <c r="C28" s="18">
        <v>2</v>
      </c>
      <c r="D28" s="3">
        <f t="shared" si="0"/>
        <v>81</v>
      </c>
      <c r="I28" s="22" t="s">
        <v>43</v>
      </c>
      <c r="J28" s="24">
        <v>159</v>
      </c>
      <c r="K28" s="24">
        <v>12</v>
      </c>
      <c r="L28" s="3">
        <f t="shared" si="1"/>
        <v>171</v>
      </c>
    </row>
    <row r="29" spans="1:12">
      <c r="A29" s="16" t="s">
        <v>44</v>
      </c>
      <c r="B29" s="18">
        <v>67</v>
      </c>
      <c r="C29" s="17"/>
      <c r="D29" s="3">
        <f t="shared" si="0"/>
        <v>67</v>
      </c>
      <c r="I29" s="22" t="s">
        <v>44</v>
      </c>
      <c r="J29" s="24">
        <v>152</v>
      </c>
      <c r="K29" s="24">
        <v>6</v>
      </c>
      <c r="L29" s="3">
        <f t="shared" si="1"/>
        <v>158</v>
      </c>
    </row>
    <row r="30" spans="1:12">
      <c r="A30" s="16" t="s">
        <v>45</v>
      </c>
      <c r="B30" s="18">
        <v>63</v>
      </c>
      <c r="C30" s="18">
        <v>4</v>
      </c>
      <c r="D30" s="3">
        <f t="shared" si="0"/>
        <v>67</v>
      </c>
      <c r="I30" s="22" t="s">
        <v>45</v>
      </c>
      <c r="J30" s="24">
        <v>156</v>
      </c>
      <c r="K30" s="24">
        <v>10</v>
      </c>
      <c r="L30" s="3">
        <f t="shared" si="1"/>
        <v>166</v>
      </c>
    </row>
    <row r="31" spans="1:12">
      <c r="A31" s="16" t="s">
        <v>46</v>
      </c>
      <c r="B31" s="18">
        <v>46</v>
      </c>
      <c r="C31" s="18">
        <v>1</v>
      </c>
      <c r="D31" s="3">
        <f t="shared" si="0"/>
        <v>47</v>
      </c>
      <c r="I31" s="22" t="s">
        <v>46</v>
      </c>
      <c r="J31" s="24">
        <v>153</v>
      </c>
      <c r="K31" s="24">
        <v>6</v>
      </c>
      <c r="L31" s="3">
        <f t="shared" si="1"/>
        <v>159</v>
      </c>
    </row>
    <row r="32" spans="1:12">
      <c r="A32" s="16" t="s">
        <v>47</v>
      </c>
      <c r="B32" s="18">
        <v>67</v>
      </c>
      <c r="C32" s="18">
        <v>1</v>
      </c>
      <c r="D32" s="3">
        <f t="shared" si="0"/>
        <v>68</v>
      </c>
      <c r="I32" s="22" t="s">
        <v>47</v>
      </c>
      <c r="J32" s="24">
        <v>164</v>
      </c>
      <c r="K32" s="24">
        <v>5</v>
      </c>
      <c r="L32" s="3">
        <f t="shared" si="1"/>
        <v>169</v>
      </c>
    </row>
    <row r="33" spans="1:11">
      <c r="A33" s="13" t="s">
        <v>8</v>
      </c>
      <c r="B33" s="13"/>
      <c r="C33" s="13"/>
      <c r="I33" s="19" t="s">
        <v>8</v>
      </c>
      <c r="J33" s="19"/>
      <c r="K33" s="19"/>
    </row>
    <row r="34" spans="1:11">
      <c r="A34" s="13" t="s">
        <v>9</v>
      </c>
      <c r="B34" s="13"/>
      <c r="C34" s="13"/>
      <c r="G34" t="s">
        <v>13</v>
      </c>
      <c r="I34" s="19" t="s">
        <v>9</v>
      </c>
      <c r="J34" s="19"/>
      <c r="K34" s="19"/>
    </row>
    <row r="35" spans="1:11">
      <c r="A35" s="13" t="s">
        <v>10</v>
      </c>
      <c r="B35" s="13"/>
      <c r="C35" s="13"/>
      <c r="G35" t="s">
        <v>13</v>
      </c>
      <c r="I35" s="31" t="s">
        <v>48</v>
      </c>
      <c r="J35" s="19"/>
      <c r="K35" s="19"/>
    </row>
    <row r="36" spans="1:11" ht="13">
      <c r="A36" s="13" t="s">
        <v>48</v>
      </c>
      <c r="B36" s="13"/>
      <c r="C36" s="13"/>
      <c r="G36" s="12" t="s">
        <v>13</v>
      </c>
      <c r="I36" s="6" t="s">
        <v>19</v>
      </c>
    </row>
    <row r="37" spans="1:11" ht="13">
      <c r="A37" s="6" t="s">
        <v>19</v>
      </c>
    </row>
    <row r="43" spans="1:11">
      <c r="B43" s="4" t="s">
        <v>16</v>
      </c>
      <c r="J43" s="4" t="s">
        <v>18</v>
      </c>
    </row>
    <row r="45" spans="1:11">
      <c r="A45" s="25" t="s">
        <v>0</v>
      </c>
      <c r="B45" s="25"/>
      <c r="C45" s="25"/>
      <c r="I45" s="31" t="s">
        <v>0</v>
      </c>
      <c r="J45" s="31"/>
      <c r="K45" s="31"/>
    </row>
    <row r="46" spans="1:11">
      <c r="A46" s="25" t="s">
        <v>49</v>
      </c>
      <c r="B46" s="25"/>
      <c r="C46" s="25"/>
      <c r="F46" t="s">
        <v>13</v>
      </c>
      <c r="I46" s="31" t="s">
        <v>15</v>
      </c>
      <c r="J46" s="31"/>
      <c r="K46" s="31"/>
    </row>
    <row r="47" spans="1:11">
      <c r="A47" s="25" t="s">
        <v>2</v>
      </c>
      <c r="B47" s="25"/>
      <c r="C47" s="25"/>
      <c r="I47" s="31" t="s">
        <v>2</v>
      </c>
      <c r="J47" s="31"/>
      <c r="K47" s="31"/>
    </row>
    <row r="48" spans="1:11">
      <c r="A48" s="25" t="s">
        <v>28</v>
      </c>
      <c r="B48" s="25"/>
      <c r="C48" s="25"/>
      <c r="F48" t="s">
        <v>13</v>
      </c>
      <c r="I48" s="31" t="s">
        <v>28</v>
      </c>
      <c r="J48" s="31"/>
      <c r="K48" s="31"/>
    </row>
    <row r="49" spans="1:12">
      <c r="A49" s="25" t="s">
        <v>17</v>
      </c>
      <c r="B49" s="25"/>
      <c r="C49" s="25"/>
      <c r="I49" s="31" t="s">
        <v>17</v>
      </c>
      <c r="J49" s="31"/>
      <c r="K49" s="31"/>
    </row>
    <row r="50" spans="1:12" ht="48">
      <c r="A50" s="26" t="s">
        <v>4</v>
      </c>
      <c r="B50" s="26" t="s">
        <v>5</v>
      </c>
      <c r="C50" s="26" t="s">
        <v>6</v>
      </c>
      <c r="D50" s="1" t="s">
        <v>11</v>
      </c>
      <c r="I50" s="32" t="s">
        <v>4</v>
      </c>
      <c r="J50" s="32" t="s">
        <v>5</v>
      </c>
      <c r="K50" s="32" t="s">
        <v>6</v>
      </c>
      <c r="L50" s="1" t="s">
        <v>11</v>
      </c>
    </row>
    <row r="51" spans="1:12">
      <c r="A51" s="27" t="s">
        <v>7</v>
      </c>
      <c r="B51" s="29" t="s">
        <v>4</v>
      </c>
      <c r="C51" s="29" t="s">
        <v>4</v>
      </c>
      <c r="D51" s="2"/>
      <c r="I51" s="33" t="s">
        <v>7</v>
      </c>
      <c r="J51" s="35" t="s">
        <v>4</v>
      </c>
      <c r="K51" s="35" t="s">
        <v>4</v>
      </c>
      <c r="L51" s="2"/>
    </row>
    <row r="52" spans="1:12">
      <c r="A52" s="28" t="s">
        <v>29</v>
      </c>
      <c r="B52" s="30">
        <v>11</v>
      </c>
      <c r="C52" s="29"/>
      <c r="D52" s="3">
        <f>B52+C52</f>
        <v>11</v>
      </c>
      <c r="I52" s="34" t="s">
        <v>29</v>
      </c>
      <c r="J52" s="36">
        <v>112</v>
      </c>
      <c r="K52" s="35"/>
      <c r="L52" s="3">
        <f>J52+K52</f>
        <v>112</v>
      </c>
    </row>
    <row r="53" spans="1:12">
      <c r="A53" s="28" t="s">
        <v>30</v>
      </c>
      <c r="B53" s="30">
        <v>15</v>
      </c>
      <c r="C53" s="29"/>
      <c r="D53" s="3">
        <f t="shared" ref="D53:D70" si="2">B53+C53</f>
        <v>15</v>
      </c>
      <c r="I53" s="34" t="s">
        <v>30</v>
      </c>
      <c r="J53" s="36">
        <v>139</v>
      </c>
      <c r="K53" s="35"/>
      <c r="L53" s="3">
        <f t="shared" ref="L53:L70" si="3">J53+K53</f>
        <v>139</v>
      </c>
    </row>
    <row r="54" spans="1:12">
      <c r="A54" s="28" t="s">
        <v>31</v>
      </c>
      <c r="B54" s="30">
        <v>18</v>
      </c>
      <c r="C54" s="29"/>
      <c r="D54" s="3">
        <f t="shared" si="2"/>
        <v>18</v>
      </c>
      <c r="I54" s="34" t="s">
        <v>31</v>
      </c>
      <c r="J54" s="36">
        <v>135</v>
      </c>
      <c r="K54" s="35"/>
      <c r="L54" s="3">
        <f t="shared" si="3"/>
        <v>135</v>
      </c>
    </row>
    <row r="55" spans="1:12">
      <c r="A55" s="28" t="s">
        <v>32</v>
      </c>
      <c r="B55" s="30">
        <v>18</v>
      </c>
      <c r="C55" s="29"/>
      <c r="D55" s="3">
        <f t="shared" si="2"/>
        <v>18</v>
      </c>
      <c r="I55" s="34" t="s">
        <v>32</v>
      </c>
      <c r="J55" s="36">
        <v>138</v>
      </c>
      <c r="K55" s="35"/>
      <c r="L55" s="3">
        <f t="shared" si="3"/>
        <v>138</v>
      </c>
    </row>
    <row r="56" spans="1:12">
      <c r="A56" s="28" t="s">
        <v>33</v>
      </c>
      <c r="B56" s="30">
        <v>12</v>
      </c>
      <c r="C56" s="29"/>
      <c r="D56" s="3">
        <f t="shared" si="2"/>
        <v>12</v>
      </c>
      <c r="I56" s="34" t="s">
        <v>33</v>
      </c>
      <c r="J56" s="36">
        <v>127</v>
      </c>
      <c r="K56" s="35"/>
      <c r="L56" s="3">
        <f t="shared" si="3"/>
        <v>127</v>
      </c>
    </row>
    <row r="57" spans="1:12">
      <c r="A57" s="28" t="s">
        <v>34</v>
      </c>
      <c r="B57" s="30">
        <v>19</v>
      </c>
      <c r="C57" s="29"/>
      <c r="D57" s="3">
        <f t="shared" si="2"/>
        <v>19</v>
      </c>
      <c r="I57" s="34" t="s">
        <v>34</v>
      </c>
      <c r="J57" s="36">
        <v>143</v>
      </c>
      <c r="K57" s="35"/>
      <c r="L57" s="3">
        <f t="shared" si="3"/>
        <v>143</v>
      </c>
    </row>
    <row r="58" spans="1:12">
      <c r="A58" s="28" t="s">
        <v>35</v>
      </c>
      <c r="B58" s="30">
        <v>24</v>
      </c>
      <c r="C58" s="30">
        <v>1</v>
      </c>
      <c r="D58" s="3">
        <f t="shared" si="2"/>
        <v>25</v>
      </c>
      <c r="I58" s="34" t="s">
        <v>35</v>
      </c>
      <c r="J58" s="36">
        <v>162</v>
      </c>
      <c r="K58" s="36">
        <v>8</v>
      </c>
      <c r="L58" s="3">
        <f t="shared" si="3"/>
        <v>170</v>
      </c>
    </row>
    <row r="59" spans="1:12">
      <c r="A59" s="28" t="s">
        <v>36</v>
      </c>
      <c r="B59" s="30">
        <v>23</v>
      </c>
      <c r="C59" s="29"/>
      <c r="D59" s="3">
        <f t="shared" si="2"/>
        <v>23</v>
      </c>
      <c r="I59" s="34" t="s">
        <v>36</v>
      </c>
      <c r="J59" s="36">
        <v>176</v>
      </c>
      <c r="K59" s="36">
        <v>9</v>
      </c>
      <c r="L59" s="3">
        <f t="shared" si="3"/>
        <v>185</v>
      </c>
    </row>
    <row r="60" spans="1:12">
      <c r="A60" s="28" t="s">
        <v>37</v>
      </c>
      <c r="B60" s="30">
        <v>38</v>
      </c>
      <c r="C60" s="29"/>
      <c r="D60" s="3">
        <f t="shared" si="2"/>
        <v>38</v>
      </c>
      <c r="I60" s="34" t="s">
        <v>37</v>
      </c>
      <c r="J60" s="36">
        <v>204</v>
      </c>
      <c r="K60" s="36">
        <v>15</v>
      </c>
      <c r="L60" s="3">
        <f t="shared" si="3"/>
        <v>219</v>
      </c>
    </row>
    <row r="61" spans="1:12">
      <c r="A61" s="28" t="s">
        <v>38</v>
      </c>
      <c r="B61" s="30">
        <v>30</v>
      </c>
      <c r="C61" s="30">
        <v>1</v>
      </c>
      <c r="D61" s="3">
        <f t="shared" si="2"/>
        <v>31</v>
      </c>
      <c r="I61" s="34" t="s">
        <v>38</v>
      </c>
      <c r="J61" s="36">
        <v>207</v>
      </c>
      <c r="K61" s="36">
        <v>13</v>
      </c>
      <c r="L61" s="3">
        <f t="shared" si="3"/>
        <v>220</v>
      </c>
    </row>
    <row r="62" spans="1:12">
      <c r="A62" s="28" t="s">
        <v>39</v>
      </c>
      <c r="B62" s="30">
        <v>28</v>
      </c>
      <c r="C62" s="30">
        <v>1</v>
      </c>
      <c r="D62" s="3">
        <f t="shared" si="2"/>
        <v>29</v>
      </c>
      <c r="I62" s="34" t="s">
        <v>39</v>
      </c>
      <c r="J62" s="36">
        <v>208</v>
      </c>
      <c r="K62" s="36">
        <v>19</v>
      </c>
      <c r="L62" s="3">
        <f t="shared" si="3"/>
        <v>227</v>
      </c>
    </row>
    <row r="63" spans="1:12">
      <c r="A63" s="28" t="s">
        <v>40</v>
      </c>
      <c r="B63" s="30">
        <v>35</v>
      </c>
      <c r="C63" s="30">
        <v>2</v>
      </c>
      <c r="D63" s="3">
        <f t="shared" si="2"/>
        <v>37</v>
      </c>
      <c r="I63" s="34" t="s">
        <v>40</v>
      </c>
      <c r="J63" s="36">
        <v>223</v>
      </c>
      <c r="K63" s="36">
        <v>12</v>
      </c>
      <c r="L63" s="3">
        <f t="shared" si="3"/>
        <v>235</v>
      </c>
    </row>
    <row r="64" spans="1:12">
      <c r="A64" s="28" t="s">
        <v>41</v>
      </c>
      <c r="B64" s="30">
        <v>43</v>
      </c>
      <c r="C64" s="30">
        <v>1</v>
      </c>
      <c r="D64" s="3">
        <f t="shared" si="2"/>
        <v>44</v>
      </c>
      <c r="I64" s="34" t="s">
        <v>41</v>
      </c>
      <c r="J64" s="36">
        <v>269</v>
      </c>
      <c r="K64" s="36">
        <v>15</v>
      </c>
      <c r="L64" s="3">
        <f t="shared" si="3"/>
        <v>284</v>
      </c>
    </row>
    <row r="65" spans="1:12">
      <c r="A65" s="28" t="s">
        <v>42</v>
      </c>
      <c r="B65" s="30">
        <v>42</v>
      </c>
      <c r="C65" s="30">
        <v>4</v>
      </c>
      <c r="D65" s="3">
        <f t="shared" si="2"/>
        <v>46</v>
      </c>
      <c r="I65" s="34" t="s">
        <v>42</v>
      </c>
      <c r="J65" s="36">
        <v>270</v>
      </c>
      <c r="K65" s="36">
        <v>17</v>
      </c>
      <c r="L65" s="3">
        <f t="shared" si="3"/>
        <v>287</v>
      </c>
    </row>
    <row r="66" spans="1:12">
      <c r="A66" s="28" t="s">
        <v>43</v>
      </c>
      <c r="B66" s="30">
        <v>35</v>
      </c>
      <c r="C66" s="30">
        <v>1</v>
      </c>
      <c r="D66" s="3">
        <f t="shared" si="2"/>
        <v>36</v>
      </c>
      <c r="I66" s="34" t="s">
        <v>43</v>
      </c>
      <c r="J66" s="36">
        <v>268</v>
      </c>
      <c r="K66" s="36">
        <v>16</v>
      </c>
      <c r="L66" s="3">
        <f t="shared" si="3"/>
        <v>284</v>
      </c>
    </row>
    <row r="67" spans="1:12">
      <c r="A67" s="28" t="s">
        <v>44</v>
      </c>
      <c r="B67" s="30">
        <v>59</v>
      </c>
      <c r="C67" s="30">
        <v>1</v>
      </c>
      <c r="D67" s="3">
        <f t="shared" si="2"/>
        <v>60</v>
      </c>
      <c r="I67" s="34" t="s">
        <v>44</v>
      </c>
      <c r="J67" s="36">
        <v>293</v>
      </c>
      <c r="K67" s="36">
        <v>16</v>
      </c>
      <c r="L67" s="3">
        <f t="shared" si="3"/>
        <v>309</v>
      </c>
    </row>
    <row r="68" spans="1:12">
      <c r="A68" s="28" t="s">
        <v>45</v>
      </c>
      <c r="B68" s="30">
        <v>46</v>
      </c>
      <c r="C68" s="30">
        <v>4</v>
      </c>
      <c r="D68" s="3">
        <f t="shared" si="2"/>
        <v>50</v>
      </c>
      <c r="I68" s="34" t="s">
        <v>45</v>
      </c>
      <c r="J68" s="36">
        <v>303</v>
      </c>
      <c r="K68" s="36">
        <v>26</v>
      </c>
      <c r="L68" s="3">
        <f t="shared" si="3"/>
        <v>329</v>
      </c>
    </row>
    <row r="69" spans="1:12">
      <c r="A69" s="28" t="s">
        <v>46</v>
      </c>
      <c r="B69" s="30">
        <v>71</v>
      </c>
      <c r="C69" s="30">
        <v>2</v>
      </c>
      <c r="D69" s="3">
        <f t="shared" si="2"/>
        <v>73</v>
      </c>
      <c r="I69" s="34" t="s">
        <v>46</v>
      </c>
      <c r="J69" s="36">
        <v>340</v>
      </c>
      <c r="K69" s="36">
        <v>28</v>
      </c>
      <c r="L69" s="3">
        <f t="shared" si="3"/>
        <v>368</v>
      </c>
    </row>
    <row r="70" spans="1:12">
      <c r="A70" s="28" t="s">
        <v>47</v>
      </c>
      <c r="B70" s="30">
        <v>89</v>
      </c>
      <c r="C70" s="30">
        <v>4</v>
      </c>
      <c r="D70" s="3">
        <f t="shared" si="2"/>
        <v>93</v>
      </c>
      <c r="I70" s="34" t="s">
        <v>47</v>
      </c>
      <c r="J70" s="36">
        <v>466</v>
      </c>
      <c r="K70" s="36">
        <v>23</v>
      </c>
      <c r="L70" s="3">
        <f t="shared" si="3"/>
        <v>489</v>
      </c>
    </row>
    <row r="71" spans="1:12">
      <c r="A71" s="25" t="s">
        <v>8</v>
      </c>
      <c r="B71" s="25"/>
      <c r="C71" s="25"/>
      <c r="I71" s="31" t="s">
        <v>8</v>
      </c>
      <c r="J71" s="31"/>
      <c r="K71" s="31"/>
    </row>
    <row r="72" spans="1:12">
      <c r="A72" s="25" t="s">
        <v>9</v>
      </c>
      <c r="B72" s="25"/>
      <c r="C72" s="25"/>
      <c r="G72" t="s">
        <v>13</v>
      </c>
      <c r="I72" s="31" t="s">
        <v>9</v>
      </c>
      <c r="J72" s="31"/>
      <c r="K72" s="31"/>
    </row>
    <row r="73" spans="1:12">
      <c r="A73" s="25" t="s">
        <v>50</v>
      </c>
      <c r="B73" s="25"/>
      <c r="C73" s="25"/>
      <c r="G73" t="s">
        <v>13</v>
      </c>
      <c r="I73" s="31" t="s">
        <v>48</v>
      </c>
      <c r="J73" s="31"/>
      <c r="K73" s="31"/>
    </row>
    <row r="74" spans="1:12" ht="13">
      <c r="A74" s="31" t="s">
        <v>48</v>
      </c>
      <c r="B74" s="25"/>
      <c r="C74" s="25"/>
      <c r="I74" s="6" t="s">
        <v>19</v>
      </c>
    </row>
    <row r="75" spans="1:12" ht="13">
      <c r="A75" s="6" t="s">
        <v>19</v>
      </c>
    </row>
    <row r="80" spans="1:12" ht="15">
      <c r="B80" s="7" t="s">
        <v>20</v>
      </c>
    </row>
    <row r="81" spans="2:5">
      <c r="B81" s="8" t="s">
        <v>21</v>
      </c>
      <c r="C81" s="8" t="s">
        <v>22</v>
      </c>
      <c r="D81" s="8" t="s">
        <v>23</v>
      </c>
      <c r="E81" s="8" t="s">
        <v>24</v>
      </c>
    </row>
    <row r="82" spans="2:5">
      <c r="B82" s="10">
        <v>1995</v>
      </c>
      <c r="C82" s="11">
        <f>D14</f>
        <v>93</v>
      </c>
      <c r="D82" s="11">
        <f>L14</f>
        <v>182</v>
      </c>
      <c r="E82" s="9">
        <f>C82/D82</f>
        <v>0.51098901098901095</v>
      </c>
    </row>
    <row r="83" spans="2:5">
      <c r="B83" s="5">
        <v>1996</v>
      </c>
      <c r="C83" s="11">
        <f t="shared" ref="C83:C99" si="4">D15</f>
        <v>112</v>
      </c>
      <c r="D83" s="11">
        <f t="shared" ref="D83:D99" si="5">L15</f>
        <v>186</v>
      </c>
      <c r="E83" s="9">
        <f t="shared" ref="E83:E99" si="6">C83/D83</f>
        <v>0.60215053763440862</v>
      </c>
    </row>
    <row r="84" spans="2:5">
      <c r="B84" s="5">
        <v>1997</v>
      </c>
      <c r="C84" s="11">
        <f t="shared" si="4"/>
        <v>84</v>
      </c>
      <c r="D84" s="11">
        <f t="shared" si="5"/>
        <v>158</v>
      </c>
      <c r="E84" s="9">
        <f t="shared" si="6"/>
        <v>0.53164556962025311</v>
      </c>
    </row>
    <row r="85" spans="2:5">
      <c r="B85" s="5">
        <v>1998</v>
      </c>
      <c r="C85" s="11">
        <f t="shared" si="4"/>
        <v>88</v>
      </c>
      <c r="D85" s="11">
        <f t="shared" si="5"/>
        <v>188</v>
      </c>
      <c r="E85" s="9">
        <f t="shared" si="6"/>
        <v>0.46808510638297873</v>
      </c>
    </row>
    <row r="86" spans="2:5">
      <c r="B86" s="5">
        <v>1999</v>
      </c>
      <c r="C86" s="11">
        <f t="shared" si="4"/>
        <v>93</v>
      </c>
      <c r="D86" s="11">
        <f t="shared" si="5"/>
        <v>163</v>
      </c>
      <c r="E86" s="9">
        <f t="shared" si="6"/>
        <v>0.57055214723926384</v>
      </c>
    </row>
    <row r="87" spans="2:5">
      <c r="B87" s="5">
        <v>2000</v>
      </c>
      <c r="C87" s="11">
        <f t="shared" si="4"/>
        <v>92</v>
      </c>
      <c r="D87" s="11">
        <f t="shared" si="5"/>
        <v>161</v>
      </c>
      <c r="E87" s="9">
        <f t="shared" si="6"/>
        <v>0.5714285714285714</v>
      </c>
    </row>
    <row r="88" spans="2:5">
      <c r="B88" s="5">
        <v>2001</v>
      </c>
      <c r="C88" s="11">
        <f t="shared" si="4"/>
        <v>87</v>
      </c>
      <c r="D88" s="11">
        <f t="shared" si="5"/>
        <v>146</v>
      </c>
      <c r="E88" s="9">
        <f t="shared" si="6"/>
        <v>0.59589041095890416</v>
      </c>
    </row>
    <row r="89" spans="2:5">
      <c r="B89" s="5">
        <v>2002</v>
      </c>
      <c r="C89" s="11">
        <f t="shared" si="4"/>
        <v>106</v>
      </c>
      <c r="D89" s="11">
        <f t="shared" si="5"/>
        <v>200</v>
      </c>
      <c r="E89" s="9">
        <f t="shared" si="6"/>
        <v>0.53</v>
      </c>
    </row>
    <row r="90" spans="2:5">
      <c r="B90" s="5">
        <v>2003</v>
      </c>
      <c r="C90" s="11">
        <f t="shared" si="4"/>
        <v>71</v>
      </c>
      <c r="D90" s="11">
        <f t="shared" si="5"/>
        <v>158</v>
      </c>
      <c r="E90" s="9">
        <f t="shared" si="6"/>
        <v>0.44936708860759494</v>
      </c>
    </row>
    <row r="91" spans="2:5">
      <c r="B91" s="5">
        <v>2004</v>
      </c>
      <c r="C91" s="11">
        <f t="shared" si="4"/>
        <v>90</v>
      </c>
      <c r="D91" s="11">
        <f t="shared" si="5"/>
        <v>181</v>
      </c>
      <c r="E91" s="9">
        <f t="shared" si="6"/>
        <v>0.49723756906077349</v>
      </c>
    </row>
    <row r="92" spans="2:5">
      <c r="B92" s="5">
        <v>2005</v>
      </c>
      <c r="C92" s="11">
        <f t="shared" si="4"/>
        <v>86</v>
      </c>
      <c r="D92" s="11">
        <f t="shared" si="5"/>
        <v>178</v>
      </c>
      <c r="E92" s="9">
        <f t="shared" si="6"/>
        <v>0.48314606741573035</v>
      </c>
    </row>
    <row r="93" spans="2:5">
      <c r="B93" s="5">
        <v>2006</v>
      </c>
      <c r="C93" s="11">
        <f t="shared" si="4"/>
        <v>94</v>
      </c>
      <c r="D93" s="11">
        <f t="shared" si="5"/>
        <v>193</v>
      </c>
      <c r="E93" s="9">
        <f t="shared" si="6"/>
        <v>0.48704663212435234</v>
      </c>
    </row>
    <row r="94" spans="2:5">
      <c r="B94" s="5">
        <v>2007</v>
      </c>
      <c r="C94" s="11">
        <f t="shared" si="4"/>
        <v>74</v>
      </c>
      <c r="D94" s="11">
        <f t="shared" si="5"/>
        <v>183</v>
      </c>
      <c r="E94" s="9">
        <f t="shared" si="6"/>
        <v>0.40437158469945356</v>
      </c>
    </row>
    <row r="95" spans="2:5">
      <c r="B95" s="5">
        <v>2008</v>
      </c>
      <c r="C95" s="11">
        <f t="shared" si="4"/>
        <v>66</v>
      </c>
      <c r="D95" s="11">
        <f t="shared" si="5"/>
        <v>161</v>
      </c>
      <c r="E95" s="9">
        <f t="shared" si="6"/>
        <v>0.40993788819875776</v>
      </c>
    </row>
    <row r="96" spans="2:5">
      <c r="B96" s="5">
        <v>2009</v>
      </c>
      <c r="C96" s="11">
        <f t="shared" si="4"/>
        <v>81</v>
      </c>
      <c r="D96" s="11">
        <f t="shared" si="5"/>
        <v>171</v>
      </c>
      <c r="E96" s="9">
        <f t="shared" si="6"/>
        <v>0.47368421052631576</v>
      </c>
    </row>
    <row r="97" spans="2:5">
      <c r="B97" s="5">
        <v>2010</v>
      </c>
      <c r="C97" s="11">
        <f t="shared" si="4"/>
        <v>67</v>
      </c>
      <c r="D97" s="11">
        <f t="shared" si="5"/>
        <v>158</v>
      </c>
      <c r="E97" s="9">
        <f t="shared" si="6"/>
        <v>0.42405063291139239</v>
      </c>
    </row>
    <row r="98" spans="2:5">
      <c r="B98" s="5">
        <v>2011</v>
      </c>
      <c r="C98" s="11">
        <f t="shared" si="4"/>
        <v>67</v>
      </c>
      <c r="D98" s="11">
        <f t="shared" si="5"/>
        <v>166</v>
      </c>
      <c r="E98" s="9">
        <f t="shared" si="6"/>
        <v>0.40361445783132532</v>
      </c>
    </row>
    <row r="99" spans="2:5">
      <c r="B99" s="5">
        <v>2012</v>
      </c>
      <c r="C99" s="11">
        <f t="shared" si="4"/>
        <v>47</v>
      </c>
      <c r="D99" s="11">
        <f t="shared" si="5"/>
        <v>159</v>
      </c>
      <c r="E99" s="9">
        <f t="shared" si="6"/>
        <v>0.29559748427672955</v>
      </c>
    </row>
    <row r="100" spans="2:5">
      <c r="B100" s="5">
        <v>2013</v>
      </c>
      <c r="C100" s="11">
        <f t="shared" ref="C100" si="7">D32</f>
        <v>68</v>
      </c>
      <c r="D100" s="11">
        <f t="shared" ref="D100" si="8">L32</f>
        <v>169</v>
      </c>
      <c r="E100" s="9">
        <f t="shared" ref="E100" si="9">C100/D100</f>
        <v>0.40236686390532544</v>
      </c>
    </row>
    <row r="102" spans="2:5" ht="15">
      <c r="B102" s="7" t="s">
        <v>25</v>
      </c>
    </row>
    <row r="103" spans="2:5">
      <c r="B103" s="8" t="s">
        <v>21</v>
      </c>
      <c r="C103" s="8" t="s">
        <v>26</v>
      </c>
      <c r="D103" s="8" t="s">
        <v>23</v>
      </c>
      <c r="E103" s="8" t="s">
        <v>27</v>
      </c>
    </row>
    <row r="104" spans="2:5">
      <c r="B104" s="10">
        <v>1995</v>
      </c>
      <c r="C104" s="11">
        <f>D52</f>
        <v>11</v>
      </c>
      <c r="D104" s="11">
        <f>L52</f>
        <v>112</v>
      </c>
      <c r="E104" s="9">
        <f>C104/D104</f>
        <v>9.8214285714285712E-2</v>
      </c>
    </row>
    <row r="105" spans="2:5">
      <c r="B105" s="5">
        <v>1996</v>
      </c>
      <c r="C105" s="11">
        <f t="shared" ref="C105:C121" si="10">D53</f>
        <v>15</v>
      </c>
      <c r="D105" s="11">
        <f t="shared" ref="D105:D121" si="11">L53</f>
        <v>139</v>
      </c>
      <c r="E105" s="9">
        <f t="shared" ref="E105:E121" si="12">C105/D105</f>
        <v>0.1079136690647482</v>
      </c>
    </row>
    <row r="106" spans="2:5">
      <c r="B106" s="5">
        <v>1997</v>
      </c>
      <c r="C106" s="11">
        <f t="shared" si="10"/>
        <v>18</v>
      </c>
      <c r="D106" s="11">
        <f t="shared" si="11"/>
        <v>135</v>
      </c>
      <c r="E106" s="9">
        <f t="shared" si="12"/>
        <v>0.13333333333333333</v>
      </c>
    </row>
    <row r="107" spans="2:5">
      <c r="B107" s="5">
        <v>1998</v>
      </c>
      <c r="C107" s="11">
        <f t="shared" si="10"/>
        <v>18</v>
      </c>
      <c r="D107" s="11">
        <f t="shared" si="11"/>
        <v>138</v>
      </c>
      <c r="E107" s="9">
        <f t="shared" si="12"/>
        <v>0.13043478260869565</v>
      </c>
    </row>
    <row r="108" spans="2:5">
      <c r="B108" s="5">
        <v>1999</v>
      </c>
      <c r="C108" s="11">
        <f t="shared" si="10"/>
        <v>12</v>
      </c>
      <c r="D108" s="11">
        <f t="shared" si="11"/>
        <v>127</v>
      </c>
      <c r="E108" s="9">
        <f t="shared" si="12"/>
        <v>9.4488188976377951E-2</v>
      </c>
    </row>
    <row r="109" spans="2:5">
      <c r="B109" s="5">
        <v>2000</v>
      </c>
      <c r="C109" s="11">
        <f t="shared" si="10"/>
        <v>19</v>
      </c>
      <c r="D109" s="11">
        <f t="shared" si="11"/>
        <v>143</v>
      </c>
      <c r="E109" s="9">
        <f t="shared" si="12"/>
        <v>0.13286713286713286</v>
      </c>
    </row>
    <row r="110" spans="2:5">
      <c r="B110" s="5">
        <v>2001</v>
      </c>
      <c r="C110" s="11">
        <f t="shared" si="10"/>
        <v>25</v>
      </c>
      <c r="D110" s="11">
        <f t="shared" si="11"/>
        <v>170</v>
      </c>
      <c r="E110" s="9">
        <f t="shared" si="12"/>
        <v>0.14705882352941177</v>
      </c>
    </row>
    <row r="111" spans="2:5">
      <c r="B111" s="5">
        <v>2002</v>
      </c>
      <c r="C111" s="11">
        <f t="shared" si="10"/>
        <v>23</v>
      </c>
      <c r="D111" s="11">
        <f t="shared" si="11"/>
        <v>185</v>
      </c>
      <c r="E111" s="9">
        <f t="shared" si="12"/>
        <v>0.12432432432432433</v>
      </c>
    </row>
    <row r="112" spans="2:5">
      <c r="B112" s="5">
        <v>2003</v>
      </c>
      <c r="C112" s="11">
        <f t="shared" si="10"/>
        <v>38</v>
      </c>
      <c r="D112" s="11">
        <f t="shared" si="11"/>
        <v>219</v>
      </c>
      <c r="E112" s="9">
        <f t="shared" si="12"/>
        <v>0.17351598173515981</v>
      </c>
    </row>
    <row r="113" spans="2:5">
      <c r="B113" s="5">
        <v>2004</v>
      </c>
      <c r="C113" s="11">
        <f t="shared" si="10"/>
        <v>31</v>
      </c>
      <c r="D113" s="11">
        <f t="shared" si="11"/>
        <v>220</v>
      </c>
      <c r="E113" s="9">
        <f t="shared" si="12"/>
        <v>0.1409090909090909</v>
      </c>
    </row>
    <row r="114" spans="2:5">
      <c r="B114" s="5">
        <v>2005</v>
      </c>
      <c r="C114" s="11">
        <f t="shared" si="10"/>
        <v>29</v>
      </c>
      <c r="D114" s="11">
        <f t="shared" si="11"/>
        <v>227</v>
      </c>
      <c r="E114" s="9">
        <f t="shared" si="12"/>
        <v>0.1277533039647577</v>
      </c>
    </row>
    <row r="115" spans="2:5">
      <c r="B115" s="5">
        <v>2006</v>
      </c>
      <c r="C115" s="11">
        <f t="shared" si="10"/>
        <v>37</v>
      </c>
      <c r="D115" s="11">
        <f t="shared" si="11"/>
        <v>235</v>
      </c>
      <c r="E115" s="9">
        <f t="shared" si="12"/>
        <v>0.1574468085106383</v>
      </c>
    </row>
    <row r="116" spans="2:5">
      <c r="B116" s="5">
        <v>2007</v>
      </c>
      <c r="C116" s="11">
        <f t="shared" si="10"/>
        <v>44</v>
      </c>
      <c r="D116" s="11">
        <f t="shared" si="11"/>
        <v>284</v>
      </c>
      <c r="E116" s="9">
        <f t="shared" si="12"/>
        <v>0.15492957746478872</v>
      </c>
    </row>
    <row r="117" spans="2:5">
      <c r="B117" s="5">
        <v>2008</v>
      </c>
      <c r="C117" s="11">
        <f t="shared" si="10"/>
        <v>46</v>
      </c>
      <c r="D117" s="11">
        <f t="shared" si="11"/>
        <v>287</v>
      </c>
      <c r="E117" s="9">
        <f t="shared" si="12"/>
        <v>0.16027874564459929</v>
      </c>
    </row>
    <row r="118" spans="2:5">
      <c r="B118" s="5">
        <v>2009</v>
      </c>
      <c r="C118" s="11">
        <f t="shared" si="10"/>
        <v>36</v>
      </c>
      <c r="D118" s="11">
        <f t="shared" si="11"/>
        <v>284</v>
      </c>
      <c r="E118" s="9">
        <f t="shared" si="12"/>
        <v>0.12676056338028169</v>
      </c>
    </row>
    <row r="119" spans="2:5">
      <c r="B119" s="5">
        <v>2010</v>
      </c>
      <c r="C119" s="11">
        <f t="shared" si="10"/>
        <v>60</v>
      </c>
      <c r="D119" s="11">
        <f t="shared" si="11"/>
        <v>309</v>
      </c>
      <c r="E119" s="9">
        <f t="shared" si="12"/>
        <v>0.1941747572815534</v>
      </c>
    </row>
    <row r="120" spans="2:5">
      <c r="B120" s="5">
        <v>2011</v>
      </c>
      <c r="C120" s="11">
        <f t="shared" si="10"/>
        <v>50</v>
      </c>
      <c r="D120" s="11">
        <f t="shared" si="11"/>
        <v>329</v>
      </c>
      <c r="E120" s="9">
        <f t="shared" si="12"/>
        <v>0.1519756838905775</v>
      </c>
    </row>
    <row r="121" spans="2:5">
      <c r="B121" s="5">
        <v>2012</v>
      </c>
      <c r="C121" s="11">
        <f t="shared" si="10"/>
        <v>73</v>
      </c>
      <c r="D121" s="11">
        <f t="shared" si="11"/>
        <v>368</v>
      </c>
      <c r="E121" s="9">
        <f t="shared" si="12"/>
        <v>0.1983695652173913</v>
      </c>
    </row>
    <row r="122" spans="2:5">
      <c r="B122" s="5">
        <v>2013</v>
      </c>
      <c r="C122" s="11">
        <f t="shared" ref="C122" si="13">D70</f>
        <v>93</v>
      </c>
      <c r="D122" s="11">
        <f t="shared" ref="D122" si="14">L70</f>
        <v>489</v>
      </c>
      <c r="E122" s="9">
        <f t="shared" ref="E122" si="15">C122/D122</f>
        <v>0.19018404907975461</v>
      </c>
    </row>
  </sheetData>
  <pageMargins left="0.75" right="0.75" top="1" bottom="1" header="0.5" footer="0.5"/>
  <pageSetup orientation="portrait" horizontalDpi="300" verticalDpi="300"/>
  <ignoredErrors>
    <ignoredError sqref="E82 E104" evalError="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Deanna Ratnikova</cp:lastModifiedBy>
  <dcterms:created xsi:type="dcterms:W3CDTF">2014-06-10T15:12:37Z</dcterms:created>
  <dcterms:modified xsi:type="dcterms:W3CDTF">2015-04-09T15:42:57Z</dcterms:modified>
</cp:coreProperties>
</file>