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0" yWindow="0" windowWidth="25800" windowHeight="18400"/>
  </bookViews>
  <sheets>
    <sheet name="Sheet0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1" l="1"/>
  <c r="B54" i="1"/>
  <c r="I54" i="1"/>
  <c r="H54" i="1"/>
  <c r="J54" i="1"/>
  <c r="F54" i="1"/>
  <c r="E54" i="1"/>
  <c r="G54" i="1"/>
  <c r="D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B37" i="1"/>
  <c r="B47" i="1"/>
  <c r="B42" i="1"/>
  <c r="H53" i="1"/>
  <c r="J53" i="1"/>
  <c r="E53" i="1"/>
  <c r="G53" i="1"/>
  <c r="B53" i="1"/>
  <c r="D53" i="1"/>
  <c r="H52" i="1"/>
  <c r="J52" i="1"/>
  <c r="E52" i="1"/>
  <c r="G52" i="1"/>
  <c r="B52" i="1"/>
  <c r="D52" i="1"/>
  <c r="H51" i="1"/>
  <c r="J51" i="1"/>
  <c r="E51" i="1"/>
  <c r="G51" i="1"/>
  <c r="B51" i="1"/>
  <c r="D51" i="1"/>
  <c r="H50" i="1"/>
  <c r="J50" i="1"/>
  <c r="E50" i="1"/>
  <c r="G50" i="1"/>
  <c r="B50" i="1"/>
  <c r="D50" i="1"/>
  <c r="H49" i="1"/>
  <c r="J49" i="1"/>
  <c r="E49" i="1"/>
  <c r="G49" i="1"/>
  <c r="B49" i="1"/>
  <c r="D49" i="1"/>
  <c r="H48" i="1"/>
  <c r="J48" i="1"/>
  <c r="E48" i="1"/>
  <c r="G48" i="1"/>
  <c r="B48" i="1"/>
  <c r="D48" i="1"/>
  <c r="H47" i="1"/>
  <c r="J47" i="1"/>
  <c r="E47" i="1"/>
  <c r="G47" i="1"/>
  <c r="D47" i="1"/>
  <c r="H46" i="1"/>
  <c r="J46" i="1"/>
  <c r="E46" i="1"/>
  <c r="G46" i="1"/>
  <c r="B46" i="1"/>
  <c r="D46" i="1"/>
  <c r="H45" i="1"/>
  <c r="J45" i="1"/>
  <c r="E45" i="1"/>
  <c r="G45" i="1"/>
  <c r="B45" i="1"/>
  <c r="D45" i="1"/>
  <c r="H44" i="1"/>
  <c r="J44" i="1"/>
  <c r="E44" i="1"/>
  <c r="G44" i="1"/>
  <c r="B44" i="1"/>
  <c r="D44" i="1"/>
  <c r="H43" i="1"/>
  <c r="J43" i="1"/>
  <c r="E43" i="1"/>
  <c r="G43" i="1"/>
  <c r="B43" i="1"/>
  <c r="D43" i="1"/>
  <c r="H42" i="1"/>
  <c r="J42" i="1"/>
  <c r="E42" i="1"/>
  <c r="G42" i="1"/>
  <c r="D42" i="1"/>
  <c r="H41" i="1"/>
  <c r="J41" i="1"/>
  <c r="E41" i="1"/>
  <c r="G41" i="1"/>
  <c r="B41" i="1"/>
  <c r="D41" i="1"/>
  <c r="H40" i="1"/>
  <c r="J40" i="1"/>
  <c r="E40" i="1"/>
  <c r="G40" i="1"/>
  <c r="B40" i="1"/>
  <c r="D40" i="1"/>
  <c r="H39" i="1"/>
  <c r="J39" i="1"/>
  <c r="E39" i="1"/>
  <c r="G39" i="1"/>
  <c r="B39" i="1"/>
  <c r="D39" i="1"/>
  <c r="H38" i="1"/>
  <c r="J38" i="1"/>
  <c r="E38" i="1"/>
  <c r="G38" i="1"/>
  <c r="B38" i="1"/>
  <c r="D38" i="1"/>
  <c r="H37" i="1"/>
  <c r="J37" i="1"/>
  <c r="E37" i="1"/>
  <c r="G37" i="1"/>
  <c r="D37" i="1"/>
  <c r="H36" i="1"/>
  <c r="E36" i="1"/>
  <c r="G36" i="1"/>
  <c r="B36" i="1"/>
  <c r="J36" i="1"/>
  <c r="D36" i="1"/>
</calcChain>
</file>

<file path=xl/sharedStrings.xml><?xml version="1.0" encoding="utf-8"?>
<sst xmlns="http://schemas.openxmlformats.org/spreadsheetml/2006/main" count="156" uniqueCount="52">
  <si>
    <t>Year: All values</t>
  </si>
  <si>
    <t>Race &amp; Ethnicity (standardized): All values</t>
  </si>
  <si>
    <t>Level of Degree or Other Award: Doctorate Degrees, Doctorate Degree-Research/Scholarship, Doctorate Degree-Professional Practice, Doctorate Degree-Other, Master's Degrees, Bachelor's Degrees</t>
  </si>
  <si>
    <t>Race &amp; Ethnicity (standardized)</t>
  </si>
  <si>
    <t>American Indian or Alaska Native</t>
  </si>
  <si>
    <t>Asian or Pacific Islander</t>
  </si>
  <si>
    <t>Black, Non-Hispanic</t>
  </si>
  <si>
    <t>Hispanic</t>
  </si>
  <si>
    <t>Other/Unknown Races &amp; Ethnicities</t>
  </si>
  <si>
    <t>Temporary Resident</t>
  </si>
  <si>
    <t>White, Non-Hispanic</t>
  </si>
  <si>
    <t>Level of Degree or Other Award</t>
  </si>
  <si>
    <t>Doctorate Degrees</t>
  </si>
  <si>
    <t>Doctorate Degree-Research/Scholarship</t>
  </si>
  <si>
    <t>Master's Degrees</t>
  </si>
  <si>
    <t>Bachelor's Degrees</t>
  </si>
  <si>
    <t/>
  </si>
  <si>
    <t>Degrees/Awards Conferred by Race (NSF population of institutions) (Sum)</t>
  </si>
  <si>
    <t>Degrees/Awards Conferred by Race-2nd Major (NSF population of institutions) (Sum)</t>
  </si>
  <si>
    <t>Year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</si>
  <si>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</si>
  <si>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</si>
  <si>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</si>
  <si>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</si>
  <si>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</si>
  <si>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</si>
  <si>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</si>
  <si>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</si>
  <si>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</si>
  <si>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</si>
  <si>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</si>
  <si>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</si>
  <si>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</si>
  <si>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</si>
  <si>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</si>
  <si>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</si>
  <si>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</si>
  <si>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</si>
  <si>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Notes:</t>
  </si>
  <si>
    <t>The following selection groups were used in the table:</t>
  </si>
  <si>
    <t>All Doctoral Degrees</t>
  </si>
  <si>
    <t>All Master's Degrees</t>
  </si>
  <si>
    <t>All Bachelor's Degrees</t>
  </si>
  <si>
    <t>Temp Resident Doctoral Degrees</t>
  </si>
  <si>
    <t>Temp Resident Master's Degrees</t>
  </si>
  <si>
    <t>% Temp Resident Master's Degrees</t>
  </si>
  <si>
    <t>% Temp Resident Doctoral Degrees</t>
  </si>
  <si>
    <t>Temp Resident Bachelor's Degrees</t>
  </si>
  <si>
    <t>% Temp Resident Bachelor's Degrees</t>
  </si>
  <si>
    <t>2013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</si>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</sst>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BEBEB"/>
        <bgColor rgb="FF000000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/>
    </xf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3" borderId="6" xfId="0" applyFill="1" applyBorder="1" applyAlignment="1">
      <alignment horizontal="left" vertical="center"/>
    </xf>
    <xf numFmtId="3" fontId="0" fillId="0" borderId="7" xfId="0" applyNumberFormat="1" applyBorder="1"/>
    <xf numFmtId="164" fontId="0" fillId="0" borderId="5" xfId="2" applyNumberFormat="1" applyFont="1" applyBorder="1"/>
    <xf numFmtId="165" fontId="0" fillId="0" borderId="5" xfId="1" applyNumberFormat="1" applyFont="1" applyBorder="1"/>
    <xf numFmtId="3" fontId="0" fillId="0" borderId="5" xfId="0" applyNumberFormat="1" applyBorder="1"/>
    <xf numFmtId="3" fontId="0" fillId="0" borderId="4" xfId="0" applyNumberFormat="1" applyBorder="1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of</a:t>
            </a:r>
            <a:r>
              <a:rPr lang="en-US" baseline="0"/>
              <a:t> Physics Degrees Awarded to Temporary Residents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Doctoral Degrees</c:v>
          </c:tx>
          <c:marker>
            <c:symbol val="none"/>
          </c:marker>
          <c:xVal>
            <c:numRef>
              <c:f>Sheet0!$A$36:$A$54</c:f>
              <c:numCache>
                <c:formatCode>General</c:formatCode>
                <c:ptCount val="19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</c:numCache>
            </c:numRef>
          </c:xVal>
          <c:yVal>
            <c:numRef>
              <c:f>Sheet0!$D$36:$D$54</c:f>
              <c:numCache>
                <c:formatCode>0.0%</c:formatCode>
                <c:ptCount val="19"/>
                <c:pt idx="0">
                  <c:v>0.368598382749326</c:v>
                </c:pt>
                <c:pt idx="1">
                  <c:v>0.383409536250816</c:v>
                </c:pt>
                <c:pt idx="2">
                  <c:v>0.384877384196185</c:v>
                </c:pt>
                <c:pt idx="3">
                  <c:v>0.397222222222222</c:v>
                </c:pt>
                <c:pt idx="4">
                  <c:v>0.412125863392172</c:v>
                </c:pt>
                <c:pt idx="5">
                  <c:v>0.410728582866293</c:v>
                </c:pt>
                <c:pt idx="6">
                  <c:v>0.420398009950249</c:v>
                </c:pt>
                <c:pt idx="7">
                  <c:v>0.448522829006267</c:v>
                </c:pt>
                <c:pt idx="8">
                  <c:v>0.457017543859649</c:v>
                </c:pt>
                <c:pt idx="9">
                  <c:v>0.490956072351421</c:v>
                </c:pt>
                <c:pt idx="10">
                  <c:v>0.53206106870229</c:v>
                </c:pt>
                <c:pt idx="11">
                  <c:v>0.518279569892473</c:v>
                </c:pt>
                <c:pt idx="12">
                  <c:v>0.514627659574468</c:v>
                </c:pt>
                <c:pt idx="13">
                  <c:v>0.489629164047769</c:v>
                </c:pt>
                <c:pt idx="14">
                  <c:v>0.497880072683222</c:v>
                </c:pt>
                <c:pt idx="15">
                  <c:v>0.475899938987187</c:v>
                </c:pt>
                <c:pt idx="16">
                  <c:v>0.440496333897349</c:v>
                </c:pt>
                <c:pt idx="17">
                  <c:v>0.434288804759329</c:v>
                </c:pt>
                <c:pt idx="18">
                  <c:v>0.437600428494912</c:v>
                </c:pt>
              </c:numCache>
            </c:numRef>
          </c:yVal>
          <c:smooth val="0"/>
        </c:ser>
        <c:ser>
          <c:idx val="1"/>
          <c:order val="1"/>
          <c:tx>
            <c:v>Master's Degrees</c:v>
          </c:tx>
          <c:marker>
            <c:symbol val="none"/>
          </c:marker>
          <c:xVal>
            <c:numRef>
              <c:f>Sheet0!$A$36:$A$54</c:f>
              <c:numCache>
                <c:formatCode>General</c:formatCode>
                <c:ptCount val="19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</c:numCache>
            </c:numRef>
          </c:xVal>
          <c:yVal>
            <c:numRef>
              <c:f>Sheet0!$G$36:$G$54</c:f>
              <c:numCache>
                <c:formatCode>0.0%</c:formatCode>
                <c:ptCount val="19"/>
                <c:pt idx="0">
                  <c:v>0.365414307771487</c:v>
                </c:pt>
                <c:pt idx="1">
                  <c:v>0.349135527049637</c:v>
                </c:pt>
                <c:pt idx="2">
                  <c:v>0.36738578680203</c:v>
                </c:pt>
                <c:pt idx="3">
                  <c:v>0.364562118126273</c:v>
                </c:pt>
                <c:pt idx="4">
                  <c:v>0.359046283309958</c:v>
                </c:pt>
                <c:pt idx="5">
                  <c:v>0.381316998468606</c:v>
                </c:pt>
                <c:pt idx="6">
                  <c:v>0.405797101449275</c:v>
                </c:pt>
                <c:pt idx="7">
                  <c:v>0.381959126145173</c:v>
                </c:pt>
                <c:pt idx="8">
                  <c:v>0.408083441981747</c:v>
                </c:pt>
                <c:pt idx="9">
                  <c:v>0.378874856486797</c:v>
                </c:pt>
                <c:pt idx="10">
                  <c:v>0.363957597173145</c:v>
                </c:pt>
                <c:pt idx="11">
                  <c:v>0.352738036507153</c:v>
                </c:pt>
                <c:pt idx="12">
                  <c:v>0.351041666666667</c:v>
                </c:pt>
                <c:pt idx="13">
                  <c:v>0.360245273377619</c:v>
                </c:pt>
                <c:pt idx="14">
                  <c:v>0.351187189398123</c:v>
                </c:pt>
                <c:pt idx="15">
                  <c:v>0.337569903406202</c:v>
                </c:pt>
                <c:pt idx="16">
                  <c:v>0.336073997944501</c:v>
                </c:pt>
                <c:pt idx="17">
                  <c:v>0.35665362035225</c:v>
                </c:pt>
                <c:pt idx="18">
                  <c:v>0.310091743119266</c:v>
                </c:pt>
              </c:numCache>
            </c:numRef>
          </c:yVal>
          <c:smooth val="0"/>
        </c:ser>
        <c:ser>
          <c:idx val="0"/>
          <c:order val="2"/>
          <c:tx>
            <c:v>Bachelor's Degrees</c:v>
          </c:tx>
          <c:marker>
            <c:symbol val="none"/>
          </c:marker>
          <c:xVal>
            <c:numRef>
              <c:f>Sheet0!$A$36:$A$54</c:f>
              <c:numCache>
                <c:formatCode>General</c:formatCode>
                <c:ptCount val="19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</c:numCache>
            </c:numRef>
          </c:xVal>
          <c:yVal>
            <c:numRef>
              <c:f>Sheet0!$J$36:$J$54</c:f>
              <c:numCache>
                <c:formatCode>0.0%</c:formatCode>
                <c:ptCount val="19"/>
                <c:pt idx="0">
                  <c:v>0.0577799088947494</c:v>
                </c:pt>
                <c:pt idx="1">
                  <c:v>0.0526054590570719</c:v>
                </c:pt>
                <c:pt idx="2">
                  <c:v>0.051562917445899</c:v>
                </c:pt>
                <c:pt idx="3">
                  <c:v>0.051336332363059</c:v>
                </c:pt>
                <c:pt idx="4">
                  <c:v>0.0480905233380481</c:v>
                </c:pt>
                <c:pt idx="5">
                  <c:v>0.0473118279569892</c:v>
                </c:pt>
                <c:pt idx="6">
                  <c:v>0.0522117476432197</c:v>
                </c:pt>
                <c:pt idx="7">
                  <c:v>0.0463871543264942</c:v>
                </c:pt>
                <c:pt idx="8">
                  <c:v>0.0432203389830508</c:v>
                </c:pt>
                <c:pt idx="9">
                  <c:v>0.0465666929755327</c:v>
                </c:pt>
                <c:pt idx="10">
                  <c:v>0.0530956488403297</c:v>
                </c:pt>
                <c:pt idx="11">
                  <c:v>0.0555654180720753</c:v>
                </c:pt>
                <c:pt idx="12">
                  <c:v>0.0453400503778337</c:v>
                </c:pt>
                <c:pt idx="13">
                  <c:v>0.051345962113659</c:v>
                </c:pt>
                <c:pt idx="14">
                  <c:v>0.0465310206804536</c:v>
                </c:pt>
                <c:pt idx="15">
                  <c:v>0.0460643284305802</c:v>
                </c:pt>
                <c:pt idx="16">
                  <c:v>0.0525495088102292</c:v>
                </c:pt>
                <c:pt idx="17">
                  <c:v>0.0606104651162791</c:v>
                </c:pt>
                <c:pt idx="18">
                  <c:v>0.0606759875118773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606136"/>
        <c:axId val="2090802552"/>
      </c:scatterChart>
      <c:valAx>
        <c:axId val="2089606136"/>
        <c:scaling>
          <c:orientation val="minMax"/>
          <c:max val="2013.0"/>
          <c:min val="1995.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90802552"/>
        <c:crosses val="autoZero"/>
        <c:crossBetween val="midCat"/>
        <c:majorUnit val="2.0"/>
      </c:valAx>
      <c:valAx>
        <c:axId val="2090802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% to</a:t>
                </a:r>
                <a:r>
                  <a:rPr lang="en-US" sz="1600" baseline="0"/>
                  <a:t> Temporary Residents</a:t>
                </a:r>
                <a:endParaRPr lang="en-US" sz="1600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8960613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1498600</xdr:colOff>
      <xdr:row>33</xdr:row>
      <xdr:rowOff>25400</xdr:rowOff>
    </xdr:from>
    <xdr:to>
      <xdr:col>16</xdr:col>
      <xdr:colOff>965200</xdr:colOff>
      <xdr:row>64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tabSelected="1" showRuler="0" topLeftCell="H15" workbookViewId="0">
      <selection activeCell="I60" sqref="I60"/>
    </sheetView>
  </sheetViews>
  <sheetFormatPr baseColWidth="10" defaultColWidth="8.83203125" defaultRowHeight="12" x14ac:dyDescent="0"/>
  <cols>
    <col min="1" max="1" width="9" customWidth="1"/>
    <col min="2" max="43" width="20" customWidth="1"/>
  </cols>
  <sheetData>
    <row r="1" spans="1:43">
      <c r="A1" t="s">
        <v>0</v>
      </c>
    </row>
    <row r="2" spans="1:43">
      <c r="A2" s="22" t="s">
        <v>51</v>
      </c>
    </row>
    <row r="3" spans="1:43">
      <c r="A3" t="s">
        <v>2</v>
      </c>
    </row>
    <row r="4" spans="1:43">
      <c r="A4" t="s">
        <v>1</v>
      </c>
    </row>
    <row r="5" spans="1:43" ht="33" customHeight="1">
      <c r="A5" s="1" t="s">
        <v>11</v>
      </c>
      <c r="B5" s="23" t="s">
        <v>12</v>
      </c>
      <c r="C5" s="24"/>
      <c r="D5" s="24"/>
      <c r="E5" s="24"/>
      <c r="F5" s="24"/>
      <c r="G5" s="24"/>
      <c r="H5" s="24"/>
      <c r="I5" s="24"/>
      <c r="J5" s="24"/>
      <c r="K5" s="23" t="s">
        <v>13</v>
      </c>
      <c r="L5" s="24"/>
      <c r="M5" s="24"/>
      <c r="N5" s="24"/>
      <c r="O5" s="24"/>
      <c r="P5" s="24"/>
      <c r="Q5" s="24"/>
      <c r="R5" s="24"/>
      <c r="S5" s="23" t="s">
        <v>14</v>
      </c>
      <c r="T5" s="24"/>
      <c r="U5" s="24"/>
      <c r="V5" s="24"/>
      <c r="W5" s="24"/>
      <c r="X5" s="24"/>
      <c r="Y5" s="24"/>
      <c r="Z5" s="24"/>
      <c r="AA5" s="24"/>
      <c r="AB5" s="24"/>
      <c r="AC5" s="24"/>
      <c r="AD5" s="23" t="s">
        <v>15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3" ht="34.5" customHeight="1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23" t="s">
        <v>9</v>
      </c>
      <c r="H6" s="24"/>
      <c r="I6" s="23" t="s">
        <v>10</v>
      </c>
      <c r="J6" s="24"/>
      <c r="K6" s="1" t="s">
        <v>4</v>
      </c>
      <c r="L6" s="1" t="s">
        <v>5</v>
      </c>
      <c r="M6" s="1" t="s">
        <v>6</v>
      </c>
      <c r="N6" s="1" t="s">
        <v>7</v>
      </c>
      <c r="O6" s="1" t="s">
        <v>8</v>
      </c>
      <c r="P6" s="1" t="s">
        <v>9</v>
      </c>
      <c r="Q6" s="23" t="s">
        <v>10</v>
      </c>
      <c r="R6" s="24"/>
      <c r="S6" s="1" t="s">
        <v>4</v>
      </c>
      <c r="T6" s="23" t="s">
        <v>5</v>
      </c>
      <c r="U6" s="24"/>
      <c r="V6" s="1" t="s">
        <v>6</v>
      </c>
      <c r="W6" s="1" t="s">
        <v>7</v>
      </c>
      <c r="X6" s="23" t="s">
        <v>8</v>
      </c>
      <c r="Y6" s="24"/>
      <c r="Z6" s="23" t="s">
        <v>9</v>
      </c>
      <c r="AA6" s="24"/>
      <c r="AB6" s="23" t="s">
        <v>10</v>
      </c>
      <c r="AC6" s="24"/>
      <c r="AD6" s="23" t="s">
        <v>4</v>
      </c>
      <c r="AE6" s="24"/>
      <c r="AF6" s="23" t="s">
        <v>5</v>
      </c>
      <c r="AG6" s="24"/>
      <c r="AH6" s="23" t="s">
        <v>6</v>
      </c>
      <c r="AI6" s="24"/>
      <c r="AJ6" s="23" t="s">
        <v>7</v>
      </c>
      <c r="AK6" s="24"/>
      <c r="AL6" s="23" t="s">
        <v>8</v>
      </c>
      <c r="AM6" s="24"/>
      <c r="AN6" s="23" t="s">
        <v>9</v>
      </c>
      <c r="AO6" s="24"/>
      <c r="AP6" s="23" t="s">
        <v>10</v>
      </c>
      <c r="AQ6" s="24"/>
    </row>
    <row r="7" spans="1:43" ht="38.25" customHeight="1">
      <c r="A7" s="1" t="s">
        <v>16</v>
      </c>
      <c r="B7" s="1" t="s">
        <v>17</v>
      </c>
      <c r="C7" s="1" t="s">
        <v>17</v>
      </c>
      <c r="D7" s="1" t="s">
        <v>17</v>
      </c>
      <c r="E7" s="1" t="s">
        <v>17</v>
      </c>
      <c r="F7" s="1" t="s">
        <v>17</v>
      </c>
      <c r="G7" s="1" t="s">
        <v>17</v>
      </c>
      <c r="H7" s="1" t="s">
        <v>18</v>
      </c>
      <c r="I7" s="1" t="s">
        <v>17</v>
      </c>
      <c r="J7" s="1" t="s">
        <v>18</v>
      </c>
      <c r="K7" s="1" t="s">
        <v>17</v>
      </c>
      <c r="L7" s="1" t="s">
        <v>17</v>
      </c>
      <c r="M7" s="1" t="s">
        <v>17</v>
      </c>
      <c r="N7" s="1" t="s">
        <v>17</v>
      </c>
      <c r="O7" s="1" t="s">
        <v>17</v>
      </c>
      <c r="P7" s="1" t="s">
        <v>17</v>
      </c>
      <c r="Q7" s="1" t="s">
        <v>17</v>
      </c>
      <c r="R7" s="1" t="s">
        <v>18</v>
      </c>
      <c r="S7" s="1" t="s">
        <v>17</v>
      </c>
      <c r="T7" s="1" t="s">
        <v>17</v>
      </c>
      <c r="U7" s="1" t="s">
        <v>18</v>
      </c>
      <c r="V7" s="1" t="s">
        <v>17</v>
      </c>
      <c r="W7" s="1" t="s">
        <v>17</v>
      </c>
      <c r="X7" s="1" t="s">
        <v>17</v>
      </c>
      <c r="Y7" s="1" t="s">
        <v>18</v>
      </c>
      <c r="Z7" s="1" t="s">
        <v>17</v>
      </c>
      <c r="AA7" s="1" t="s">
        <v>18</v>
      </c>
      <c r="AB7" s="1" t="s">
        <v>17</v>
      </c>
      <c r="AC7" s="1" t="s">
        <v>18</v>
      </c>
      <c r="AD7" s="1" t="s">
        <v>17</v>
      </c>
      <c r="AE7" s="1" t="s">
        <v>18</v>
      </c>
      <c r="AF7" s="1" t="s">
        <v>17</v>
      </c>
      <c r="AG7" s="1" t="s">
        <v>18</v>
      </c>
      <c r="AH7" s="1" t="s">
        <v>17</v>
      </c>
      <c r="AI7" s="1" t="s">
        <v>18</v>
      </c>
      <c r="AJ7" s="1" t="s">
        <v>17</v>
      </c>
      <c r="AK7" s="1" t="s">
        <v>18</v>
      </c>
      <c r="AL7" s="1" t="s">
        <v>17</v>
      </c>
      <c r="AM7" s="1" t="s">
        <v>18</v>
      </c>
      <c r="AN7" s="1" t="s">
        <v>17</v>
      </c>
      <c r="AO7" s="1" t="s">
        <v>18</v>
      </c>
      <c r="AP7" s="1" t="s">
        <v>17</v>
      </c>
      <c r="AQ7" s="1" t="s">
        <v>18</v>
      </c>
    </row>
    <row r="8" spans="1:43">
      <c r="A8" s="2" t="s">
        <v>19</v>
      </c>
      <c r="B8" s="4" t="s">
        <v>16</v>
      </c>
      <c r="C8" s="4" t="s">
        <v>16</v>
      </c>
      <c r="D8" s="4" t="s">
        <v>16</v>
      </c>
      <c r="E8" s="4" t="s">
        <v>16</v>
      </c>
      <c r="F8" s="4" t="s">
        <v>16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</row>
    <row r="9" spans="1:43">
      <c r="A9" s="3" t="s">
        <v>20</v>
      </c>
      <c r="B9" s="5">
        <v>1</v>
      </c>
      <c r="C9" s="5">
        <v>152</v>
      </c>
      <c r="D9" s="5">
        <v>11</v>
      </c>
      <c r="E9" s="5">
        <v>16</v>
      </c>
      <c r="F9" s="5">
        <v>47</v>
      </c>
      <c r="G9" s="5">
        <v>547</v>
      </c>
      <c r="H9" s="21"/>
      <c r="I9" s="5">
        <v>710</v>
      </c>
      <c r="J9" s="21"/>
      <c r="K9" s="21"/>
      <c r="L9" s="21"/>
      <c r="M9" s="21"/>
      <c r="N9" s="21"/>
      <c r="O9" s="21"/>
      <c r="P9" s="21"/>
      <c r="Q9" s="21"/>
      <c r="R9" s="21"/>
      <c r="S9" s="5">
        <v>4</v>
      </c>
      <c r="T9" s="5">
        <v>103</v>
      </c>
      <c r="U9" s="21"/>
      <c r="V9" s="5">
        <v>43</v>
      </c>
      <c r="W9" s="5">
        <v>39</v>
      </c>
      <c r="X9" s="5">
        <v>55</v>
      </c>
      <c r="Y9" s="21"/>
      <c r="Z9" s="5">
        <v>710</v>
      </c>
      <c r="AA9" s="21"/>
      <c r="AB9" s="5">
        <v>989</v>
      </c>
      <c r="AC9" s="21"/>
      <c r="AD9" s="5">
        <v>13</v>
      </c>
      <c r="AE9" s="21"/>
      <c r="AF9" s="5">
        <v>235</v>
      </c>
      <c r="AG9" s="21"/>
      <c r="AH9" s="5">
        <v>182</v>
      </c>
      <c r="AI9" s="21"/>
      <c r="AJ9" s="5">
        <v>112</v>
      </c>
      <c r="AK9" s="21"/>
      <c r="AL9" s="5">
        <v>117</v>
      </c>
      <c r="AM9" s="21"/>
      <c r="AN9" s="5">
        <v>241</v>
      </c>
      <c r="AO9" s="21"/>
      <c r="AP9" s="5">
        <v>3271</v>
      </c>
      <c r="AQ9" s="21"/>
    </row>
    <row r="10" spans="1:43">
      <c r="A10" s="3" t="s">
        <v>21</v>
      </c>
      <c r="B10" s="5">
        <v>3</v>
      </c>
      <c r="C10" s="5">
        <v>121</v>
      </c>
      <c r="D10" s="5">
        <v>12</v>
      </c>
      <c r="E10" s="5">
        <v>17</v>
      </c>
      <c r="F10" s="5">
        <v>63</v>
      </c>
      <c r="G10" s="5">
        <v>587</v>
      </c>
      <c r="H10" s="21"/>
      <c r="I10" s="5">
        <v>728</v>
      </c>
      <c r="J10" s="21"/>
      <c r="K10" s="21"/>
      <c r="L10" s="21"/>
      <c r="M10" s="21"/>
      <c r="N10" s="21"/>
      <c r="O10" s="21"/>
      <c r="P10" s="21"/>
      <c r="Q10" s="21"/>
      <c r="R10" s="21"/>
      <c r="S10" s="5">
        <v>2</v>
      </c>
      <c r="T10" s="5">
        <v>82</v>
      </c>
      <c r="U10" s="21"/>
      <c r="V10" s="5">
        <v>32</v>
      </c>
      <c r="W10" s="5">
        <v>41</v>
      </c>
      <c r="X10" s="5">
        <v>68</v>
      </c>
      <c r="Y10" s="21"/>
      <c r="Z10" s="5">
        <v>626</v>
      </c>
      <c r="AA10" s="21"/>
      <c r="AB10" s="5">
        <v>942</v>
      </c>
      <c r="AC10" s="21"/>
      <c r="AD10" s="5">
        <v>22</v>
      </c>
      <c r="AE10" s="21"/>
      <c r="AF10" s="5">
        <v>257</v>
      </c>
      <c r="AG10" s="21"/>
      <c r="AH10" s="5">
        <v>186</v>
      </c>
      <c r="AI10" s="21"/>
      <c r="AJ10" s="5">
        <v>139</v>
      </c>
      <c r="AK10" s="21"/>
      <c r="AL10" s="5">
        <v>127</v>
      </c>
      <c r="AM10" s="21"/>
      <c r="AN10" s="5">
        <v>212</v>
      </c>
      <c r="AO10" s="21"/>
      <c r="AP10" s="5">
        <v>3087</v>
      </c>
      <c r="AQ10" s="21"/>
    </row>
    <row r="11" spans="1:43">
      <c r="A11" s="3" t="s">
        <v>22</v>
      </c>
      <c r="B11" s="5">
        <v>2</v>
      </c>
      <c r="C11" s="5">
        <v>108</v>
      </c>
      <c r="D11" s="5">
        <v>13</v>
      </c>
      <c r="E11" s="5">
        <v>23</v>
      </c>
      <c r="F11" s="5">
        <v>68</v>
      </c>
      <c r="G11" s="5">
        <v>565</v>
      </c>
      <c r="H11" s="21"/>
      <c r="I11" s="5">
        <v>689</v>
      </c>
      <c r="J11" s="21"/>
      <c r="K11" s="21"/>
      <c r="L11" s="21"/>
      <c r="M11" s="21"/>
      <c r="N11" s="21"/>
      <c r="O11" s="21"/>
      <c r="P11" s="21"/>
      <c r="Q11" s="21"/>
      <c r="R11" s="21"/>
      <c r="S11" s="5">
        <v>2</v>
      </c>
      <c r="T11" s="5">
        <v>80</v>
      </c>
      <c r="U11" s="21"/>
      <c r="V11" s="5">
        <v>42</v>
      </c>
      <c r="W11" s="5">
        <v>37</v>
      </c>
      <c r="X11" s="5">
        <v>36</v>
      </c>
      <c r="Y11" s="21"/>
      <c r="Z11" s="5">
        <v>579</v>
      </c>
      <c r="AA11" s="21"/>
      <c r="AB11" s="5">
        <v>800</v>
      </c>
      <c r="AC11" s="21"/>
      <c r="AD11" s="5">
        <v>15</v>
      </c>
      <c r="AE11" s="21"/>
      <c r="AF11" s="5">
        <v>228</v>
      </c>
      <c r="AG11" s="21"/>
      <c r="AH11" s="5">
        <v>158</v>
      </c>
      <c r="AI11" s="21"/>
      <c r="AJ11" s="5">
        <v>135</v>
      </c>
      <c r="AK11" s="21"/>
      <c r="AL11" s="5">
        <v>120</v>
      </c>
      <c r="AM11" s="21"/>
      <c r="AN11" s="5">
        <v>193</v>
      </c>
      <c r="AO11" s="21"/>
      <c r="AP11" s="5">
        <v>2894</v>
      </c>
      <c r="AQ11" s="21"/>
    </row>
    <row r="12" spans="1:43">
      <c r="A12" s="3" t="s">
        <v>23</v>
      </c>
      <c r="B12" s="5">
        <v>5</v>
      </c>
      <c r="C12" s="5">
        <v>81</v>
      </c>
      <c r="D12" s="5">
        <v>13</v>
      </c>
      <c r="E12" s="5">
        <v>13</v>
      </c>
      <c r="F12" s="5">
        <v>62</v>
      </c>
      <c r="G12" s="5">
        <v>572</v>
      </c>
      <c r="H12" s="21"/>
      <c r="I12" s="5">
        <v>694</v>
      </c>
      <c r="J12" s="21"/>
      <c r="K12" s="21"/>
      <c r="L12" s="21"/>
      <c r="M12" s="21"/>
      <c r="N12" s="21"/>
      <c r="O12" s="21"/>
      <c r="P12" s="21"/>
      <c r="Q12" s="21"/>
      <c r="R12" s="21"/>
      <c r="S12" s="5">
        <v>2</v>
      </c>
      <c r="T12" s="5">
        <v>63</v>
      </c>
      <c r="U12" s="21"/>
      <c r="V12" s="5">
        <v>35</v>
      </c>
      <c r="W12" s="5">
        <v>36</v>
      </c>
      <c r="X12" s="5">
        <v>55</v>
      </c>
      <c r="Y12" s="21"/>
      <c r="Z12" s="5">
        <v>537</v>
      </c>
      <c r="AA12" s="21"/>
      <c r="AB12" s="5">
        <v>745</v>
      </c>
      <c r="AC12" s="21"/>
      <c r="AD12" s="5">
        <v>15</v>
      </c>
      <c r="AE12" s="21"/>
      <c r="AF12" s="5">
        <v>220</v>
      </c>
      <c r="AG12" s="21"/>
      <c r="AH12" s="5">
        <v>188</v>
      </c>
      <c r="AI12" s="21"/>
      <c r="AJ12" s="5">
        <v>138</v>
      </c>
      <c r="AK12" s="21"/>
      <c r="AL12" s="5">
        <v>114</v>
      </c>
      <c r="AM12" s="21"/>
      <c r="AN12" s="5">
        <v>194</v>
      </c>
      <c r="AO12" s="21"/>
      <c r="AP12" s="5">
        <v>2910</v>
      </c>
      <c r="AQ12" s="21"/>
    </row>
    <row r="13" spans="1:43">
      <c r="A13" s="3" t="s">
        <v>24</v>
      </c>
      <c r="B13" s="5">
        <v>2</v>
      </c>
      <c r="C13" s="5">
        <v>58</v>
      </c>
      <c r="D13" s="5">
        <v>7</v>
      </c>
      <c r="E13" s="5">
        <v>16</v>
      </c>
      <c r="F13" s="5">
        <v>50</v>
      </c>
      <c r="G13" s="5">
        <v>537</v>
      </c>
      <c r="H13" s="21"/>
      <c r="I13" s="5">
        <v>633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5">
        <v>70</v>
      </c>
      <c r="U13" s="21"/>
      <c r="V13" s="5">
        <v>39</v>
      </c>
      <c r="W13" s="5">
        <v>34</v>
      </c>
      <c r="X13" s="5">
        <v>71</v>
      </c>
      <c r="Y13" s="21"/>
      <c r="Z13" s="5">
        <v>512</v>
      </c>
      <c r="AA13" s="21"/>
      <c r="AB13" s="5">
        <v>700</v>
      </c>
      <c r="AC13" s="21"/>
      <c r="AD13" s="5">
        <v>21</v>
      </c>
      <c r="AE13" s="21"/>
      <c r="AF13" s="5">
        <v>212</v>
      </c>
      <c r="AG13" s="21"/>
      <c r="AH13" s="5">
        <v>163</v>
      </c>
      <c r="AI13" s="21"/>
      <c r="AJ13" s="5">
        <v>127</v>
      </c>
      <c r="AK13" s="21"/>
      <c r="AL13" s="5">
        <v>118</v>
      </c>
      <c r="AM13" s="21"/>
      <c r="AN13" s="5">
        <v>170</v>
      </c>
      <c r="AO13" s="21"/>
      <c r="AP13" s="5">
        <v>2724</v>
      </c>
      <c r="AQ13" s="21"/>
    </row>
    <row r="14" spans="1:43">
      <c r="A14" s="3" t="s">
        <v>25</v>
      </c>
      <c r="B14" s="21"/>
      <c r="C14" s="5">
        <v>56</v>
      </c>
      <c r="D14" s="5">
        <v>19</v>
      </c>
      <c r="E14" s="5">
        <v>20</v>
      </c>
      <c r="F14" s="5">
        <v>60</v>
      </c>
      <c r="G14" s="5">
        <v>513</v>
      </c>
      <c r="H14" s="21"/>
      <c r="I14" s="5">
        <v>581</v>
      </c>
      <c r="J14" s="21"/>
      <c r="K14" s="21"/>
      <c r="L14" s="21"/>
      <c r="M14" s="21"/>
      <c r="N14" s="21"/>
      <c r="O14" s="21"/>
      <c r="P14" s="21"/>
      <c r="Q14" s="21"/>
      <c r="R14" s="21"/>
      <c r="S14" s="5">
        <v>3</v>
      </c>
      <c r="T14" s="5">
        <v>56</v>
      </c>
      <c r="U14" s="21"/>
      <c r="V14" s="5">
        <v>45</v>
      </c>
      <c r="W14" s="5">
        <v>37</v>
      </c>
      <c r="X14" s="5">
        <v>51</v>
      </c>
      <c r="Y14" s="21"/>
      <c r="Z14" s="5">
        <v>498</v>
      </c>
      <c r="AA14" s="21"/>
      <c r="AB14" s="5">
        <v>616</v>
      </c>
      <c r="AC14" s="21"/>
      <c r="AD14" s="5">
        <v>15</v>
      </c>
      <c r="AE14" s="21"/>
      <c r="AF14" s="5">
        <v>236</v>
      </c>
      <c r="AG14" s="21"/>
      <c r="AH14" s="5">
        <v>161</v>
      </c>
      <c r="AI14" s="21"/>
      <c r="AJ14" s="5">
        <v>143</v>
      </c>
      <c r="AK14" s="21"/>
      <c r="AL14" s="5">
        <v>160</v>
      </c>
      <c r="AM14" s="21"/>
      <c r="AN14" s="5">
        <v>176</v>
      </c>
      <c r="AO14" s="21"/>
      <c r="AP14" s="5">
        <v>2829</v>
      </c>
      <c r="AQ14" s="21"/>
    </row>
    <row r="15" spans="1:43">
      <c r="A15" s="3" t="s">
        <v>26</v>
      </c>
      <c r="B15" s="21"/>
      <c r="C15" s="5">
        <v>76</v>
      </c>
      <c r="D15" s="5">
        <v>16</v>
      </c>
      <c r="E15" s="5">
        <v>18</v>
      </c>
      <c r="F15" s="5">
        <v>57</v>
      </c>
      <c r="G15" s="5">
        <v>507</v>
      </c>
      <c r="H15" s="21"/>
      <c r="I15" s="5">
        <v>532</v>
      </c>
      <c r="J15" s="21"/>
      <c r="K15" s="21"/>
      <c r="L15" s="21"/>
      <c r="M15" s="21"/>
      <c r="N15" s="21"/>
      <c r="O15" s="21"/>
      <c r="P15" s="21"/>
      <c r="Q15" s="21"/>
      <c r="R15" s="21"/>
      <c r="S15" s="5">
        <v>3</v>
      </c>
      <c r="T15" s="5">
        <v>62</v>
      </c>
      <c r="U15" s="21"/>
      <c r="V15" s="5">
        <v>42</v>
      </c>
      <c r="W15" s="5">
        <v>40</v>
      </c>
      <c r="X15" s="5">
        <v>50</v>
      </c>
      <c r="Y15" s="21"/>
      <c r="Z15" s="5">
        <v>587</v>
      </c>
      <c r="AA15" s="5">
        <v>1</v>
      </c>
      <c r="AB15" s="5">
        <v>663</v>
      </c>
      <c r="AC15" s="5">
        <v>1</v>
      </c>
      <c r="AD15" s="5">
        <v>23</v>
      </c>
      <c r="AE15" s="5">
        <v>1</v>
      </c>
      <c r="AF15" s="5">
        <v>202</v>
      </c>
      <c r="AG15" s="5">
        <v>15</v>
      </c>
      <c r="AH15" s="5">
        <v>141</v>
      </c>
      <c r="AI15" s="5">
        <v>5</v>
      </c>
      <c r="AJ15" s="5">
        <v>162</v>
      </c>
      <c r="AK15" s="5">
        <v>8</v>
      </c>
      <c r="AL15" s="5">
        <v>172</v>
      </c>
      <c r="AM15" s="5">
        <v>14</v>
      </c>
      <c r="AN15" s="5">
        <v>197</v>
      </c>
      <c r="AO15" s="5">
        <v>19</v>
      </c>
      <c r="AP15" s="5">
        <v>2933</v>
      </c>
      <c r="AQ15" s="5">
        <v>245</v>
      </c>
    </row>
    <row r="16" spans="1:43">
      <c r="A16" s="3" t="s">
        <v>27</v>
      </c>
      <c r="B16" s="5">
        <v>2</v>
      </c>
      <c r="C16" s="5">
        <v>45</v>
      </c>
      <c r="D16" s="5">
        <v>22</v>
      </c>
      <c r="E16" s="5">
        <v>19</v>
      </c>
      <c r="F16" s="5">
        <v>45</v>
      </c>
      <c r="G16" s="5">
        <v>501</v>
      </c>
      <c r="H16" s="21"/>
      <c r="I16" s="5">
        <v>483</v>
      </c>
      <c r="J16" s="21"/>
      <c r="K16" s="21"/>
      <c r="L16" s="21"/>
      <c r="M16" s="21"/>
      <c r="N16" s="21"/>
      <c r="O16" s="21"/>
      <c r="P16" s="21"/>
      <c r="Q16" s="21"/>
      <c r="R16" s="21"/>
      <c r="S16" s="5">
        <v>4</v>
      </c>
      <c r="T16" s="5">
        <v>68</v>
      </c>
      <c r="U16" s="21"/>
      <c r="V16" s="5">
        <v>39</v>
      </c>
      <c r="W16" s="5">
        <v>59</v>
      </c>
      <c r="X16" s="5">
        <v>58</v>
      </c>
      <c r="Y16" s="21"/>
      <c r="Z16" s="5">
        <v>542</v>
      </c>
      <c r="AA16" s="21"/>
      <c r="AB16" s="5">
        <v>648</v>
      </c>
      <c r="AC16" s="5">
        <v>1</v>
      </c>
      <c r="AD16" s="5">
        <v>24</v>
      </c>
      <c r="AE16" s="5">
        <v>3</v>
      </c>
      <c r="AF16" s="5">
        <v>222</v>
      </c>
      <c r="AG16" s="5">
        <v>17</v>
      </c>
      <c r="AH16" s="5">
        <v>193</v>
      </c>
      <c r="AI16" s="5">
        <v>7</v>
      </c>
      <c r="AJ16" s="5">
        <v>176</v>
      </c>
      <c r="AK16" s="5">
        <v>9</v>
      </c>
      <c r="AL16" s="5">
        <v>220</v>
      </c>
      <c r="AM16" s="5">
        <v>32</v>
      </c>
      <c r="AN16" s="5">
        <v>187</v>
      </c>
      <c r="AO16" s="5">
        <v>21</v>
      </c>
      <c r="AP16" s="5">
        <v>3073</v>
      </c>
      <c r="AQ16" s="5">
        <v>300</v>
      </c>
    </row>
    <row r="17" spans="1:43">
      <c r="A17" s="3" t="s">
        <v>28</v>
      </c>
      <c r="B17" s="21"/>
      <c r="C17" s="5">
        <v>54</v>
      </c>
      <c r="D17" s="5">
        <v>18</v>
      </c>
      <c r="E17" s="5">
        <v>21</v>
      </c>
      <c r="F17" s="5">
        <v>66</v>
      </c>
      <c r="G17" s="5">
        <v>520</v>
      </c>
      <c r="H17" s="5">
        <v>1</v>
      </c>
      <c r="I17" s="5">
        <v>460</v>
      </c>
      <c r="J17" s="21"/>
      <c r="K17" s="21"/>
      <c r="L17" s="21"/>
      <c r="M17" s="21"/>
      <c r="N17" s="21"/>
      <c r="O17" s="21"/>
      <c r="P17" s="21"/>
      <c r="Q17" s="21"/>
      <c r="R17" s="21"/>
      <c r="S17" s="5">
        <v>6</v>
      </c>
      <c r="T17" s="5">
        <v>65</v>
      </c>
      <c r="U17" s="21"/>
      <c r="V17" s="5">
        <v>33</v>
      </c>
      <c r="W17" s="5">
        <v>42</v>
      </c>
      <c r="X17" s="5">
        <v>80</v>
      </c>
      <c r="Y17" s="21"/>
      <c r="Z17" s="5">
        <v>625</v>
      </c>
      <c r="AA17" s="5">
        <v>1</v>
      </c>
      <c r="AB17" s="5">
        <v>682</v>
      </c>
      <c r="AC17" s="21"/>
      <c r="AD17" s="5">
        <v>22</v>
      </c>
      <c r="AE17" s="21"/>
      <c r="AF17" s="5">
        <v>236</v>
      </c>
      <c r="AG17" s="5">
        <v>23</v>
      </c>
      <c r="AH17" s="5">
        <v>152</v>
      </c>
      <c r="AI17" s="5">
        <v>6</v>
      </c>
      <c r="AJ17" s="5">
        <v>204</v>
      </c>
      <c r="AK17" s="5">
        <v>15</v>
      </c>
      <c r="AL17" s="5">
        <v>289</v>
      </c>
      <c r="AM17" s="5">
        <v>19</v>
      </c>
      <c r="AN17" s="5">
        <v>183</v>
      </c>
      <c r="AO17" s="5">
        <v>21</v>
      </c>
      <c r="AP17" s="5">
        <v>3290</v>
      </c>
      <c r="AQ17" s="5">
        <v>260</v>
      </c>
    </row>
    <row r="18" spans="1:43">
      <c r="A18" s="3" t="s">
        <v>29</v>
      </c>
      <c r="B18" s="5">
        <v>3</v>
      </c>
      <c r="C18" s="5">
        <v>39</v>
      </c>
      <c r="D18" s="5">
        <v>12</v>
      </c>
      <c r="E18" s="5">
        <v>13</v>
      </c>
      <c r="F18" s="5">
        <v>63</v>
      </c>
      <c r="G18" s="5">
        <v>570</v>
      </c>
      <c r="H18" s="21"/>
      <c r="I18" s="5">
        <v>461</v>
      </c>
      <c r="J18" s="21"/>
      <c r="K18" s="21"/>
      <c r="L18" s="21"/>
      <c r="M18" s="21"/>
      <c r="N18" s="21"/>
      <c r="O18" s="21"/>
      <c r="P18" s="21"/>
      <c r="Q18" s="21"/>
      <c r="R18" s="21"/>
      <c r="S18" s="5">
        <v>5</v>
      </c>
      <c r="T18" s="5">
        <v>67</v>
      </c>
      <c r="U18" s="21"/>
      <c r="V18" s="5">
        <v>28</v>
      </c>
      <c r="W18" s="5">
        <v>47</v>
      </c>
      <c r="X18" s="5">
        <v>96</v>
      </c>
      <c r="Y18" s="21"/>
      <c r="Z18" s="5">
        <v>660</v>
      </c>
      <c r="AA18" s="21"/>
      <c r="AB18" s="5">
        <v>839</v>
      </c>
      <c r="AC18" s="21"/>
      <c r="AD18" s="5">
        <v>22</v>
      </c>
      <c r="AE18" s="5">
        <v>1</v>
      </c>
      <c r="AF18" s="5">
        <v>253</v>
      </c>
      <c r="AG18" s="5">
        <v>40</v>
      </c>
      <c r="AH18" s="5">
        <v>173</v>
      </c>
      <c r="AI18" s="5">
        <v>8</v>
      </c>
      <c r="AJ18" s="5">
        <v>207</v>
      </c>
      <c r="AK18" s="5">
        <v>13</v>
      </c>
      <c r="AL18" s="5">
        <v>261</v>
      </c>
      <c r="AM18" s="5">
        <v>23</v>
      </c>
      <c r="AN18" s="5">
        <v>208</v>
      </c>
      <c r="AO18" s="5">
        <v>28</v>
      </c>
      <c r="AP18" s="5">
        <v>3523</v>
      </c>
      <c r="AQ18" s="5">
        <v>308</v>
      </c>
    </row>
    <row r="19" spans="1:43">
      <c r="A19" s="3" t="s">
        <v>30</v>
      </c>
      <c r="B19" s="5">
        <v>1</v>
      </c>
      <c r="C19" s="5">
        <v>63</v>
      </c>
      <c r="D19" s="5">
        <v>16</v>
      </c>
      <c r="E19" s="5">
        <v>17</v>
      </c>
      <c r="F19" s="5">
        <v>56</v>
      </c>
      <c r="G19" s="5">
        <v>697</v>
      </c>
      <c r="H19" s="21"/>
      <c r="I19" s="5">
        <v>460</v>
      </c>
      <c r="J19" s="21"/>
      <c r="K19" s="21"/>
      <c r="L19" s="21"/>
      <c r="M19" s="21"/>
      <c r="N19" s="21"/>
      <c r="O19" s="21"/>
      <c r="P19" s="21"/>
      <c r="Q19" s="21"/>
      <c r="R19" s="21"/>
      <c r="S19" s="5">
        <v>4</v>
      </c>
      <c r="T19" s="5">
        <v>82</v>
      </c>
      <c r="U19" s="21"/>
      <c r="V19" s="5">
        <v>42</v>
      </c>
      <c r="W19" s="5">
        <v>54</v>
      </c>
      <c r="X19" s="5">
        <v>118</v>
      </c>
      <c r="Y19" s="21"/>
      <c r="Z19" s="5">
        <v>721</v>
      </c>
      <c r="AA19" s="21"/>
      <c r="AB19" s="5">
        <v>960</v>
      </c>
      <c r="AC19" s="21"/>
      <c r="AD19" s="5">
        <v>39</v>
      </c>
      <c r="AE19" s="5">
        <v>1</v>
      </c>
      <c r="AF19" s="5">
        <v>272</v>
      </c>
      <c r="AG19" s="5">
        <v>41</v>
      </c>
      <c r="AH19" s="5">
        <v>174</v>
      </c>
      <c r="AI19" s="5">
        <v>4</v>
      </c>
      <c r="AJ19" s="5">
        <v>208</v>
      </c>
      <c r="AK19" s="5">
        <v>19</v>
      </c>
      <c r="AL19" s="5">
        <v>334</v>
      </c>
      <c r="AM19" s="5">
        <v>39</v>
      </c>
      <c r="AN19" s="5">
        <v>234</v>
      </c>
      <c r="AO19" s="5">
        <v>43</v>
      </c>
      <c r="AP19" s="5">
        <v>3473</v>
      </c>
      <c r="AQ19" s="5">
        <v>336</v>
      </c>
    </row>
    <row r="20" spans="1:43">
      <c r="A20" s="3" t="s">
        <v>31</v>
      </c>
      <c r="B20" s="5">
        <v>3</v>
      </c>
      <c r="C20" s="5">
        <v>57</v>
      </c>
      <c r="D20" s="5">
        <v>12</v>
      </c>
      <c r="E20" s="5">
        <v>23</v>
      </c>
      <c r="F20" s="5">
        <v>53</v>
      </c>
      <c r="G20" s="5">
        <v>723</v>
      </c>
      <c r="H20" s="21"/>
      <c r="I20" s="5">
        <v>524</v>
      </c>
      <c r="J20" s="21"/>
      <c r="K20" s="21"/>
      <c r="L20" s="21"/>
      <c r="M20" s="21"/>
      <c r="N20" s="21"/>
      <c r="O20" s="21"/>
      <c r="P20" s="21"/>
      <c r="Q20" s="21"/>
      <c r="R20" s="21"/>
      <c r="S20" s="5">
        <v>4</v>
      </c>
      <c r="T20" s="5">
        <v>88</v>
      </c>
      <c r="U20" s="21"/>
      <c r="V20" s="5">
        <v>56</v>
      </c>
      <c r="W20" s="5">
        <v>59</v>
      </c>
      <c r="X20" s="5">
        <v>138</v>
      </c>
      <c r="Y20" s="21"/>
      <c r="Z20" s="5">
        <v>715</v>
      </c>
      <c r="AA20" s="21"/>
      <c r="AB20" s="5">
        <v>964</v>
      </c>
      <c r="AC20" s="5">
        <v>3</v>
      </c>
      <c r="AD20" s="5">
        <v>27</v>
      </c>
      <c r="AE20" s="5">
        <v>2</v>
      </c>
      <c r="AF20" s="5">
        <v>325</v>
      </c>
      <c r="AG20" s="5">
        <v>42</v>
      </c>
      <c r="AH20" s="5">
        <v>186</v>
      </c>
      <c r="AI20" s="5">
        <v>7</v>
      </c>
      <c r="AJ20" s="5">
        <v>223</v>
      </c>
      <c r="AK20" s="5">
        <v>12</v>
      </c>
      <c r="AL20" s="5">
        <v>348</v>
      </c>
      <c r="AM20" s="5">
        <v>27</v>
      </c>
      <c r="AN20" s="5">
        <v>267</v>
      </c>
      <c r="AO20" s="5">
        <v>46</v>
      </c>
      <c r="AP20" s="5">
        <v>3753</v>
      </c>
      <c r="AQ20" s="5">
        <v>368</v>
      </c>
    </row>
    <row r="21" spans="1:43">
      <c r="A21" s="3" t="s">
        <v>32</v>
      </c>
      <c r="B21" s="5">
        <v>4</v>
      </c>
      <c r="C21" s="5">
        <v>61</v>
      </c>
      <c r="D21" s="5">
        <v>21</v>
      </c>
      <c r="E21" s="5">
        <v>24</v>
      </c>
      <c r="F21" s="5">
        <v>72</v>
      </c>
      <c r="G21" s="5">
        <v>774</v>
      </c>
      <c r="H21" s="21"/>
      <c r="I21" s="5">
        <v>548</v>
      </c>
      <c r="J21" s="21"/>
      <c r="K21" s="21"/>
      <c r="L21" s="21"/>
      <c r="M21" s="21"/>
      <c r="N21" s="21"/>
      <c r="O21" s="21"/>
      <c r="P21" s="21"/>
      <c r="Q21" s="21"/>
      <c r="R21" s="21"/>
      <c r="S21" s="5">
        <v>3</v>
      </c>
      <c r="T21" s="5">
        <v>101</v>
      </c>
      <c r="U21" s="21"/>
      <c r="V21" s="5">
        <v>43</v>
      </c>
      <c r="W21" s="5">
        <v>63</v>
      </c>
      <c r="X21" s="5">
        <v>151</v>
      </c>
      <c r="Y21" s="5">
        <v>1</v>
      </c>
      <c r="Z21" s="5">
        <v>674</v>
      </c>
      <c r="AA21" s="21"/>
      <c r="AB21" s="5">
        <v>884</v>
      </c>
      <c r="AC21" s="21"/>
      <c r="AD21" s="5">
        <v>26</v>
      </c>
      <c r="AE21" s="5">
        <v>1</v>
      </c>
      <c r="AF21" s="5">
        <v>370</v>
      </c>
      <c r="AG21" s="5">
        <v>38</v>
      </c>
      <c r="AH21" s="5">
        <v>175</v>
      </c>
      <c r="AI21" s="5">
        <v>8</v>
      </c>
      <c r="AJ21" s="5">
        <v>269</v>
      </c>
      <c r="AK21" s="5">
        <v>15</v>
      </c>
      <c r="AL21" s="5">
        <v>388</v>
      </c>
      <c r="AM21" s="5">
        <v>26</v>
      </c>
      <c r="AN21" s="5">
        <v>237</v>
      </c>
      <c r="AO21" s="5">
        <v>33</v>
      </c>
      <c r="AP21" s="5">
        <v>4010</v>
      </c>
      <c r="AQ21" s="5">
        <v>359</v>
      </c>
    </row>
    <row r="22" spans="1:43">
      <c r="A22" s="3" t="s">
        <v>33</v>
      </c>
      <c r="B22" s="5">
        <v>1</v>
      </c>
      <c r="C22" s="5">
        <v>40</v>
      </c>
      <c r="D22" s="5">
        <v>14</v>
      </c>
      <c r="E22" s="5">
        <v>18</v>
      </c>
      <c r="F22" s="5">
        <v>69</v>
      </c>
      <c r="G22" s="5">
        <v>627</v>
      </c>
      <c r="H22" s="21"/>
      <c r="I22" s="5">
        <v>480</v>
      </c>
      <c r="J22" s="5">
        <v>1</v>
      </c>
      <c r="K22" s="21"/>
      <c r="L22" s="5">
        <v>17</v>
      </c>
      <c r="M22" s="5">
        <v>1</v>
      </c>
      <c r="N22" s="5">
        <v>4</v>
      </c>
      <c r="O22" s="5">
        <v>18</v>
      </c>
      <c r="P22" s="5">
        <v>152</v>
      </c>
      <c r="Q22" s="5">
        <v>149</v>
      </c>
      <c r="R22" s="21"/>
      <c r="S22" s="5">
        <v>6</v>
      </c>
      <c r="T22" s="5">
        <v>88</v>
      </c>
      <c r="U22" s="21"/>
      <c r="V22" s="5">
        <v>31</v>
      </c>
      <c r="W22" s="5">
        <v>57</v>
      </c>
      <c r="X22" s="5">
        <v>156</v>
      </c>
      <c r="Y22" s="21"/>
      <c r="Z22" s="5">
        <v>705</v>
      </c>
      <c r="AA22" s="21"/>
      <c r="AB22" s="5">
        <v>914</v>
      </c>
      <c r="AC22" s="21"/>
      <c r="AD22" s="5">
        <v>25</v>
      </c>
      <c r="AE22" s="21"/>
      <c r="AF22" s="5">
        <v>366</v>
      </c>
      <c r="AG22" s="5">
        <v>37</v>
      </c>
      <c r="AH22" s="5">
        <v>155</v>
      </c>
      <c r="AI22" s="5">
        <v>6</v>
      </c>
      <c r="AJ22" s="5">
        <v>270</v>
      </c>
      <c r="AK22" s="5">
        <v>17</v>
      </c>
      <c r="AL22" s="5">
        <v>412</v>
      </c>
      <c r="AM22" s="5">
        <v>33</v>
      </c>
      <c r="AN22" s="5">
        <v>268</v>
      </c>
      <c r="AO22" s="5">
        <v>41</v>
      </c>
      <c r="AP22" s="5">
        <v>4022</v>
      </c>
      <c r="AQ22" s="5">
        <v>366</v>
      </c>
    </row>
    <row r="23" spans="1:43">
      <c r="A23" s="3" t="s">
        <v>34</v>
      </c>
      <c r="B23" s="5">
        <v>1</v>
      </c>
      <c r="C23" s="5">
        <v>44</v>
      </c>
      <c r="D23" s="5">
        <v>9</v>
      </c>
      <c r="E23" s="5">
        <v>15</v>
      </c>
      <c r="F23" s="5">
        <v>50</v>
      </c>
      <c r="G23" s="5">
        <v>420</v>
      </c>
      <c r="H23" s="21"/>
      <c r="I23" s="5">
        <v>379</v>
      </c>
      <c r="J23" s="21"/>
      <c r="K23" s="5">
        <v>2</v>
      </c>
      <c r="L23" s="5">
        <v>16</v>
      </c>
      <c r="M23" s="5">
        <v>2</v>
      </c>
      <c r="N23" s="5">
        <v>11</v>
      </c>
      <c r="O23" s="5">
        <v>40</v>
      </c>
      <c r="P23" s="5">
        <v>402</v>
      </c>
      <c r="Q23" s="5">
        <v>259</v>
      </c>
      <c r="R23" s="5">
        <v>1</v>
      </c>
      <c r="S23" s="5">
        <v>9</v>
      </c>
      <c r="T23" s="5">
        <v>78</v>
      </c>
      <c r="U23" s="21"/>
      <c r="V23" s="5">
        <v>40</v>
      </c>
      <c r="W23" s="5">
        <v>69</v>
      </c>
      <c r="X23" s="5">
        <v>160</v>
      </c>
      <c r="Y23" s="21"/>
      <c r="Z23" s="5">
        <v>636</v>
      </c>
      <c r="AA23" s="21"/>
      <c r="AB23" s="5">
        <v>817</v>
      </c>
      <c r="AC23" s="5">
        <v>2</v>
      </c>
      <c r="AD23" s="5">
        <v>38</v>
      </c>
      <c r="AE23" s="21"/>
      <c r="AF23" s="5">
        <v>341</v>
      </c>
      <c r="AG23" s="5">
        <v>41</v>
      </c>
      <c r="AH23" s="5">
        <v>159</v>
      </c>
      <c r="AI23" s="5">
        <v>12</v>
      </c>
      <c r="AJ23" s="5">
        <v>268</v>
      </c>
      <c r="AK23" s="5">
        <v>16</v>
      </c>
      <c r="AL23" s="5">
        <v>365</v>
      </c>
      <c r="AM23" s="5">
        <v>40</v>
      </c>
      <c r="AN23" s="5">
        <v>242</v>
      </c>
      <c r="AO23" s="5">
        <v>37</v>
      </c>
      <c r="AP23" s="5">
        <v>4042</v>
      </c>
      <c r="AQ23" s="5">
        <v>395</v>
      </c>
    </row>
    <row r="24" spans="1:43">
      <c r="A24" s="3" t="s">
        <v>35</v>
      </c>
      <c r="B24" s="21"/>
      <c r="C24" s="21"/>
      <c r="D24" s="21"/>
      <c r="E24" s="21"/>
      <c r="F24" s="21"/>
      <c r="G24" s="21"/>
      <c r="H24" s="21"/>
      <c r="I24" s="21"/>
      <c r="J24" s="21"/>
      <c r="K24" s="5">
        <v>4</v>
      </c>
      <c r="L24" s="5">
        <v>63</v>
      </c>
      <c r="M24" s="5">
        <v>18</v>
      </c>
      <c r="N24" s="5">
        <v>34</v>
      </c>
      <c r="O24" s="5">
        <v>112</v>
      </c>
      <c r="P24" s="5">
        <v>780</v>
      </c>
      <c r="Q24" s="5">
        <v>627</v>
      </c>
      <c r="R24" s="5">
        <v>1</v>
      </c>
      <c r="S24" s="5">
        <v>3</v>
      </c>
      <c r="T24" s="5">
        <v>107</v>
      </c>
      <c r="U24" s="21"/>
      <c r="V24" s="5">
        <v>32</v>
      </c>
      <c r="W24" s="5">
        <v>58</v>
      </c>
      <c r="X24" s="5">
        <v>177</v>
      </c>
      <c r="Y24" s="21"/>
      <c r="Z24" s="5">
        <v>664</v>
      </c>
      <c r="AA24" s="21"/>
      <c r="AB24" s="5">
        <v>922</v>
      </c>
      <c r="AC24" s="5">
        <v>4</v>
      </c>
      <c r="AD24" s="5">
        <v>37</v>
      </c>
      <c r="AE24" s="5">
        <v>4</v>
      </c>
      <c r="AF24" s="5">
        <v>358</v>
      </c>
      <c r="AG24" s="5">
        <v>44</v>
      </c>
      <c r="AH24" s="5">
        <v>152</v>
      </c>
      <c r="AI24" s="5">
        <v>6</v>
      </c>
      <c r="AJ24" s="5">
        <v>293</v>
      </c>
      <c r="AK24" s="5">
        <v>16</v>
      </c>
      <c r="AL24" s="5">
        <v>461</v>
      </c>
      <c r="AM24" s="5">
        <v>38</v>
      </c>
      <c r="AN24" s="5">
        <v>243</v>
      </c>
      <c r="AO24" s="5">
        <v>42</v>
      </c>
      <c r="AP24" s="5">
        <v>4109</v>
      </c>
      <c r="AQ24" s="5">
        <v>384</v>
      </c>
    </row>
    <row r="25" spans="1:43">
      <c r="A25" s="3" t="s">
        <v>36</v>
      </c>
      <c r="B25" s="21"/>
      <c r="C25" s="21"/>
      <c r="D25" s="21"/>
      <c r="E25" s="21"/>
      <c r="F25" s="21"/>
      <c r="G25" s="21"/>
      <c r="H25" s="21"/>
      <c r="I25" s="21"/>
      <c r="J25" s="21"/>
      <c r="K25" s="5">
        <v>3</v>
      </c>
      <c r="L25" s="5">
        <v>72</v>
      </c>
      <c r="M25" s="5">
        <v>19</v>
      </c>
      <c r="N25" s="5">
        <v>39</v>
      </c>
      <c r="O25" s="5">
        <v>136</v>
      </c>
      <c r="P25" s="5">
        <v>781</v>
      </c>
      <c r="Q25" s="5">
        <v>722</v>
      </c>
      <c r="R25" s="5">
        <v>1</v>
      </c>
      <c r="S25" s="5">
        <v>4</v>
      </c>
      <c r="T25" s="5">
        <v>92</v>
      </c>
      <c r="U25" s="5">
        <v>1</v>
      </c>
      <c r="V25" s="5">
        <v>46</v>
      </c>
      <c r="W25" s="5">
        <v>57</v>
      </c>
      <c r="X25" s="5">
        <v>147</v>
      </c>
      <c r="Y25" s="21"/>
      <c r="Z25" s="5">
        <v>654</v>
      </c>
      <c r="AA25" s="21"/>
      <c r="AB25" s="5">
        <v>945</v>
      </c>
      <c r="AC25" s="21"/>
      <c r="AD25" s="5">
        <v>31</v>
      </c>
      <c r="AE25" s="21"/>
      <c r="AF25" s="5">
        <v>396</v>
      </c>
      <c r="AG25" s="5">
        <v>37</v>
      </c>
      <c r="AH25" s="5">
        <v>156</v>
      </c>
      <c r="AI25" s="5">
        <v>10</v>
      </c>
      <c r="AJ25" s="5">
        <v>303</v>
      </c>
      <c r="AK25" s="5">
        <v>26</v>
      </c>
      <c r="AL25" s="5">
        <v>476</v>
      </c>
      <c r="AM25" s="5">
        <v>30</v>
      </c>
      <c r="AN25" s="5">
        <v>292</v>
      </c>
      <c r="AO25" s="5">
        <v>45</v>
      </c>
      <c r="AP25" s="5">
        <v>4190</v>
      </c>
      <c r="AQ25" s="5">
        <v>421</v>
      </c>
    </row>
    <row r="26" spans="1:43">
      <c r="A26" s="3" t="s">
        <v>37</v>
      </c>
      <c r="B26" s="21"/>
      <c r="C26" s="21"/>
      <c r="D26" s="21"/>
      <c r="E26" s="21"/>
      <c r="F26" s="21"/>
      <c r="G26" s="21"/>
      <c r="H26" s="21"/>
      <c r="I26" s="21"/>
      <c r="J26" s="21"/>
      <c r="K26" s="5">
        <v>1</v>
      </c>
      <c r="L26" s="5">
        <v>70</v>
      </c>
      <c r="M26" s="5">
        <v>23</v>
      </c>
      <c r="N26" s="5">
        <v>51</v>
      </c>
      <c r="O26" s="5">
        <v>120</v>
      </c>
      <c r="P26" s="5">
        <v>803</v>
      </c>
      <c r="Q26" s="5">
        <v>781</v>
      </c>
      <c r="R26" s="21"/>
      <c r="S26" s="5">
        <v>4</v>
      </c>
      <c r="T26" s="5">
        <v>83</v>
      </c>
      <c r="U26" s="21"/>
      <c r="V26" s="5">
        <v>37</v>
      </c>
      <c r="W26" s="5">
        <v>71</v>
      </c>
      <c r="X26" s="5">
        <v>149</v>
      </c>
      <c r="Y26" s="5">
        <v>1</v>
      </c>
      <c r="Z26" s="5">
        <v>729</v>
      </c>
      <c r="AA26" s="21"/>
      <c r="AB26" s="5">
        <v>969</v>
      </c>
      <c r="AC26" s="5">
        <v>1</v>
      </c>
      <c r="AD26" s="5">
        <v>26</v>
      </c>
      <c r="AE26" s="5">
        <v>2</v>
      </c>
      <c r="AF26" s="5">
        <v>447</v>
      </c>
      <c r="AG26" s="5">
        <v>54</v>
      </c>
      <c r="AH26" s="5">
        <v>153</v>
      </c>
      <c r="AI26" s="5">
        <v>6</v>
      </c>
      <c r="AJ26" s="5">
        <v>340</v>
      </c>
      <c r="AK26" s="5">
        <v>28</v>
      </c>
      <c r="AL26" s="5">
        <v>491</v>
      </c>
      <c r="AM26" s="5">
        <v>60</v>
      </c>
      <c r="AN26" s="5">
        <v>370</v>
      </c>
      <c r="AO26" s="5">
        <v>47</v>
      </c>
      <c r="AP26" s="5">
        <v>4405</v>
      </c>
      <c r="AQ26" s="5">
        <v>451</v>
      </c>
    </row>
    <row r="27" spans="1:43">
      <c r="A27" s="3" t="s">
        <v>49</v>
      </c>
      <c r="B27" s="21"/>
      <c r="C27" s="21"/>
      <c r="D27" s="21"/>
      <c r="E27" s="21"/>
      <c r="F27" s="21"/>
      <c r="G27" s="21"/>
      <c r="H27" s="21"/>
      <c r="I27" s="21"/>
      <c r="J27" s="21"/>
      <c r="K27" s="5">
        <v>3</v>
      </c>
      <c r="L27" s="5">
        <v>81</v>
      </c>
      <c r="M27" s="5">
        <v>15</v>
      </c>
      <c r="N27" s="5">
        <v>44</v>
      </c>
      <c r="O27" s="5">
        <v>132</v>
      </c>
      <c r="P27" s="5">
        <v>817</v>
      </c>
      <c r="Q27" s="5">
        <v>775</v>
      </c>
      <c r="R27" s="21"/>
      <c r="S27" s="5">
        <v>6</v>
      </c>
      <c r="T27" s="5">
        <v>111</v>
      </c>
      <c r="U27" s="21"/>
      <c r="V27" s="5">
        <v>50</v>
      </c>
      <c r="W27" s="5">
        <v>80</v>
      </c>
      <c r="X27" s="5">
        <v>166</v>
      </c>
      <c r="Y27" s="21"/>
      <c r="Z27" s="5">
        <v>676</v>
      </c>
      <c r="AA27" s="21"/>
      <c r="AB27" s="5">
        <v>1090</v>
      </c>
      <c r="AC27" s="5">
        <v>1</v>
      </c>
      <c r="AD27" s="5">
        <v>29</v>
      </c>
      <c r="AE27" s="5">
        <v>1</v>
      </c>
      <c r="AF27" s="5">
        <v>498</v>
      </c>
      <c r="AG27" s="5">
        <v>67</v>
      </c>
      <c r="AH27" s="5">
        <v>164</v>
      </c>
      <c r="AI27" s="5">
        <v>5</v>
      </c>
      <c r="AJ27" s="5">
        <v>466</v>
      </c>
      <c r="AK27" s="5">
        <v>23</v>
      </c>
      <c r="AL27" s="5">
        <v>477</v>
      </c>
      <c r="AM27" s="5">
        <v>60</v>
      </c>
      <c r="AN27" s="5">
        <v>386</v>
      </c>
      <c r="AO27" s="5">
        <v>61</v>
      </c>
      <c r="AP27" s="5">
        <v>4673</v>
      </c>
      <c r="AQ27" s="5">
        <v>457</v>
      </c>
    </row>
    <row r="28" spans="1:43">
      <c r="A28" t="s">
        <v>38</v>
      </c>
    </row>
    <row r="29" spans="1:43">
      <c r="A29" t="s">
        <v>39</v>
      </c>
    </row>
    <row r="30" spans="1:43">
      <c r="A30" s="22" t="s">
        <v>50</v>
      </c>
    </row>
    <row r="34" spans="1:10" ht="24">
      <c r="A34" s="6"/>
      <c r="B34" s="7" t="s">
        <v>40</v>
      </c>
      <c r="C34" s="8" t="s">
        <v>43</v>
      </c>
      <c r="D34" s="9" t="s">
        <v>46</v>
      </c>
      <c r="E34" s="10" t="s">
        <v>41</v>
      </c>
      <c r="F34" s="10" t="s">
        <v>44</v>
      </c>
      <c r="G34" s="9" t="s">
        <v>45</v>
      </c>
      <c r="H34" s="10" t="s">
        <v>42</v>
      </c>
      <c r="I34" s="10" t="s">
        <v>47</v>
      </c>
      <c r="J34" s="9" t="s">
        <v>48</v>
      </c>
    </row>
    <row r="35" spans="1:10">
      <c r="A35" s="11" t="s">
        <v>19</v>
      </c>
      <c r="B35" s="12"/>
      <c r="C35" s="13"/>
      <c r="D35" s="14"/>
      <c r="E35" s="14"/>
      <c r="F35" s="14"/>
      <c r="G35" s="14"/>
      <c r="H35" s="14"/>
      <c r="I35" s="14"/>
      <c r="J35" s="14"/>
    </row>
    <row r="36" spans="1:10">
      <c r="A36" s="15">
        <v>1995</v>
      </c>
      <c r="B36" s="16">
        <f>SUM(B9:R9)</f>
        <v>1484</v>
      </c>
      <c r="C36" s="20">
        <f>G9+H9+P9</f>
        <v>547</v>
      </c>
      <c r="D36" s="17">
        <f>C36/B36</f>
        <v>0.36859838274932616</v>
      </c>
      <c r="E36" s="18">
        <f>SUM(S9:AC9)</f>
        <v>1943</v>
      </c>
      <c r="F36" s="19">
        <f>Z9+AA9</f>
        <v>710</v>
      </c>
      <c r="G36" s="17">
        <f>F36/E36</f>
        <v>0.36541430777148737</v>
      </c>
      <c r="H36" s="18">
        <f>SUM(AD9:AQ9)</f>
        <v>4171</v>
      </c>
      <c r="I36" s="19">
        <f>AN9+AO9</f>
        <v>241</v>
      </c>
      <c r="J36" s="17">
        <f>I36/H36</f>
        <v>5.777990889474946E-2</v>
      </c>
    </row>
    <row r="37" spans="1:10">
      <c r="A37" s="15">
        <v>1996</v>
      </c>
      <c r="B37" s="16">
        <f>SUM(B10:R10)</f>
        <v>1531</v>
      </c>
      <c r="C37" s="20">
        <f t="shared" ref="C37:C53" si="0">G10+H10+P10</f>
        <v>587</v>
      </c>
      <c r="D37" s="17">
        <f t="shared" ref="D37:D53" si="1">C37/B37</f>
        <v>0.38340953625081647</v>
      </c>
      <c r="E37" s="18">
        <f t="shared" ref="E37:E53" si="2">SUM(S10:AC10)</f>
        <v>1793</v>
      </c>
      <c r="F37" s="19">
        <f t="shared" ref="F37:F53" si="3">Z10+AA10</f>
        <v>626</v>
      </c>
      <c r="G37" s="17">
        <f t="shared" ref="G37:G53" si="4">F37/E37</f>
        <v>0.34913552704963746</v>
      </c>
      <c r="H37" s="18">
        <f t="shared" ref="H37:H53" si="5">SUM(AD10:AQ10)</f>
        <v>4030</v>
      </c>
      <c r="I37" s="19">
        <f t="shared" ref="I37:I53" si="6">AN10+AO10</f>
        <v>212</v>
      </c>
      <c r="J37" s="17">
        <f t="shared" ref="J37:J53" si="7">I37/H37</f>
        <v>5.2605459057071959E-2</v>
      </c>
    </row>
    <row r="38" spans="1:10">
      <c r="A38" s="15">
        <v>1997</v>
      </c>
      <c r="B38" s="16">
        <f t="shared" ref="B38:B53" si="8">SUM(B11:R11)</f>
        <v>1468</v>
      </c>
      <c r="C38" s="20">
        <f t="shared" si="0"/>
        <v>565</v>
      </c>
      <c r="D38" s="17">
        <f t="shared" si="1"/>
        <v>0.38487738419618528</v>
      </c>
      <c r="E38" s="18">
        <f t="shared" si="2"/>
        <v>1576</v>
      </c>
      <c r="F38" s="19">
        <f t="shared" si="3"/>
        <v>579</v>
      </c>
      <c r="G38" s="17">
        <f t="shared" si="4"/>
        <v>0.36738578680203043</v>
      </c>
      <c r="H38" s="18">
        <f t="shared" si="5"/>
        <v>3743</v>
      </c>
      <c r="I38" s="19">
        <f t="shared" si="6"/>
        <v>193</v>
      </c>
      <c r="J38" s="17">
        <f t="shared" si="7"/>
        <v>5.1562917445899012E-2</v>
      </c>
    </row>
    <row r="39" spans="1:10">
      <c r="A39" s="15">
        <v>1998</v>
      </c>
      <c r="B39" s="16">
        <f t="shared" si="8"/>
        <v>1440</v>
      </c>
      <c r="C39" s="20">
        <f t="shared" si="0"/>
        <v>572</v>
      </c>
      <c r="D39" s="17">
        <f t="shared" si="1"/>
        <v>0.3972222222222222</v>
      </c>
      <c r="E39" s="18">
        <f t="shared" si="2"/>
        <v>1473</v>
      </c>
      <c r="F39" s="19">
        <f t="shared" si="3"/>
        <v>537</v>
      </c>
      <c r="G39" s="17">
        <f t="shared" si="4"/>
        <v>0.36456211812627293</v>
      </c>
      <c r="H39" s="18">
        <f t="shared" si="5"/>
        <v>3779</v>
      </c>
      <c r="I39" s="19">
        <f t="shared" si="6"/>
        <v>194</v>
      </c>
      <c r="J39" s="17">
        <f t="shared" si="7"/>
        <v>5.1336332363059012E-2</v>
      </c>
    </row>
    <row r="40" spans="1:10">
      <c r="A40" s="15">
        <v>1999</v>
      </c>
      <c r="B40" s="16">
        <f t="shared" si="8"/>
        <v>1303</v>
      </c>
      <c r="C40" s="20">
        <f t="shared" si="0"/>
        <v>537</v>
      </c>
      <c r="D40" s="17">
        <f t="shared" si="1"/>
        <v>0.41212586339217189</v>
      </c>
      <c r="E40" s="18">
        <f t="shared" si="2"/>
        <v>1426</v>
      </c>
      <c r="F40" s="19">
        <f t="shared" si="3"/>
        <v>512</v>
      </c>
      <c r="G40" s="17">
        <f t="shared" si="4"/>
        <v>0.35904628330995791</v>
      </c>
      <c r="H40" s="18">
        <f t="shared" si="5"/>
        <v>3535</v>
      </c>
      <c r="I40" s="19">
        <f t="shared" si="6"/>
        <v>170</v>
      </c>
      <c r="J40" s="17">
        <f t="shared" si="7"/>
        <v>4.8090523338048093E-2</v>
      </c>
    </row>
    <row r="41" spans="1:10">
      <c r="A41" s="15">
        <v>2000</v>
      </c>
      <c r="B41" s="16">
        <f t="shared" si="8"/>
        <v>1249</v>
      </c>
      <c r="C41" s="20">
        <f t="shared" si="0"/>
        <v>513</v>
      </c>
      <c r="D41" s="17">
        <f t="shared" si="1"/>
        <v>0.41072858286629305</v>
      </c>
      <c r="E41" s="18">
        <f t="shared" si="2"/>
        <v>1306</v>
      </c>
      <c r="F41" s="19">
        <f t="shared" si="3"/>
        <v>498</v>
      </c>
      <c r="G41" s="17">
        <f t="shared" si="4"/>
        <v>0.38131699846860645</v>
      </c>
      <c r="H41" s="18">
        <f t="shared" si="5"/>
        <v>3720</v>
      </c>
      <c r="I41" s="19">
        <f t="shared" si="6"/>
        <v>176</v>
      </c>
      <c r="J41" s="17">
        <f t="shared" si="7"/>
        <v>4.7311827956989246E-2</v>
      </c>
    </row>
    <row r="42" spans="1:10">
      <c r="A42" s="15">
        <v>2001</v>
      </c>
      <c r="B42" s="16">
        <f>SUM(B15:R15)</f>
        <v>1206</v>
      </c>
      <c r="C42" s="20">
        <f t="shared" si="0"/>
        <v>507</v>
      </c>
      <c r="D42" s="17">
        <f t="shared" si="1"/>
        <v>0.42039800995024873</v>
      </c>
      <c r="E42" s="18">
        <f t="shared" si="2"/>
        <v>1449</v>
      </c>
      <c r="F42" s="19">
        <f t="shared" si="3"/>
        <v>588</v>
      </c>
      <c r="G42" s="17">
        <f t="shared" si="4"/>
        <v>0.40579710144927539</v>
      </c>
      <c r="H42" s="18">
        <f t="shared" si="5"/>
        <v>4137</v>
      </c>
      <c r="I42" s="19">
        <f t="shared" si="6"/>
        <v>216</v>
      </c>
      <c r="J42" s="17">
        <f t="shared" si="7"/>
        <v>5.2211747643219723E-2</v>
      </c>
    </row>
    <row r="43" spans="1:10">
      <c r="A43" s="15">
        <v>2002</v>
      </c>
      <c r="B43" s="16">
        <f t="shared" si="8"/>
        <v>1117</v>
      </c>
      <c r="C43" s="20">
        <f t="shared" si="0"/>
        <v>501</v>
      </c>
      <c r="D43" s="17">
        <f t="shared" si="1"/>
        <v>0.44852282900626678</v>
      </c>
      <c r="E43" s="18">
        <f t="shared" si="2"/>
        <v>1419</v>
      </c>
      <c r="F43" s="19">
        <f t="shared" si="3"/>
        <v>542</v>
      </c>
      <c r="G43" s="17">
        <f t="shared" si="4"/>
        <v>0.38195912614517263</v>
      </c>
      <c r="H43" s="18">
        <f t="shared" si="5"/>
        <v>4484</v>
      </c>
      <c r="I43" s="19">
        <f t="shared" si="6"/>
        <v>208</v>
      </c>
      <c r="J43" s="17">
        <f t="shared" si="7"/>
        <v>4.63871543264942E-2</v>
      </c>
    </row>
    <row r="44" spans="1:10">
      <c r="A44" s="15">
        <v>2003</v>
      </c>
      <c r="B44" s="16">
        <f t="shared" si="8"/>
        <v>1140</v>
      </c>
      <c r="C44" s="20">
        <f t="shared" si="0"/>
        <v>521</v>
      </c>
      <c r="D44" s="17">
        <f t="shared" si="1"/>
        <v>0.4570175438596491</v>
      </c>
      <c r="E44" s="18">
        <f t="shared" si="2"/>
        <v>1534</v>
      </c>
      <c r="F44" s="19">
        <f t="shared" si="3"/>
        <v>626</v>
      </c>
      <c r="G44" s="17">
        <f t="shared" si="4"/>
        <v>0.40808344198174706</v>
      </c>
      <c r="H44" s="18">
        <f t="shared" si="5"/>
        <v>4720</v>
      </c>
      <c r="I44" s="19">
        <f t="shared" si="6"/>
        <v>204</v>
      </c>
      <c r="J44" s="17">
        <f t="shared" si="7"/>
        <v>4.3220338983050846E-2</v>
      </c>
    </row>
    <row r="45" spans="1:10">
      <c r="A45" s="15">
        <v>2004</v>
      </c>
      <c r="B45" s="16">
        <f t="shared" si="8"/>
        <v>1161</v>
      </c>
      <c r="C45" s="20">
        <f t="shared" si="0"/>
        <v>570</v>
      </c>
      <c r="D45" s="17">
        <f t="shared" si="1"/>
        <v>0.49095607235142119</v>
      </c>
      <c r="E45" s="18">
        <f t="shared" si="2"/>
        <v>1742</v>
      </c>
      <c r="F45" s="19">
        <f t="shared" si="3"/>
        <v>660</v>
      </c>
      <c r="G45" s="17">
        <f t="shared" si="4"/>
        <v>0.37887485648679681</v>
      </c>
      <c r="H45" s="18">
        <f t="shared" si="5"/>
        <v>5068</v>
      </c>
      <c r="I45" s="19">
        <f t="shared" si="6"/>
        <v>236</v>
      </c>
      <c r="J45" s="17">
        <f t="shared" si="7"/>
        <v>4.6566692975532752E-2</v>
      </c>
    </row>
    <row r="46" spans="1:10">
      <c r="A46" s="15">
        <v>2005</v>
      </c>
      <c r="B46" s="16">
        <f t="shared" si="8"/>
        <v>1310</v>
      </c>
      <c r="C46" s="20">
        <f t="shared" si="0"/>
        <v>697</v>
      </c>
      <c r="D46" s="17">
        <f t="shared" si="1"/>
        <v>0.53206106870229009</v>
      </c>
      <c r="E46" s="18">
        <f t="shared" si="2"/>
        <v>1981</v>
      </c>
      <c r="F46" s="19">
        <f t="shared" si="3"/>
        <v>721</v>
      </c>
      <c r="G46" s="17">
        <f t="shared" si="4"/>
        <v>0.36395759717314485</v>
      </c>
      <c r="H46" s="18">
        <f t="shared" si="5"/>
        <v>5217</v>
      </c>
      <c r="I46" s="19">
        <f t="shared" si="6"/>
        <v>277</v>
      </c>
      <c r="J46" s="17">
        <f t="shared" si="7"/>
        <v>5.309564884032969E-2</v>
      </c>
    </row>
    <row r="47" spans="1:10">
      <c r="A47" s="15">
        <v>2006</v>
      </c>
      <c r="B47" s="16">
        <f>SUM(B20:R20)</f>
        <v>1395</v>
      </c>
      <c r="C47" s="20">
        <f t="shared" si="0"/>
        <v>723</v>
      </c>
      <c r="D47" s="17">
        <f t="shared" si="1"/>
        <v>0.51827956989247315</v>
      </c>
      <c r="E47" s="18">
        <f t="shared" si="2"/>
        <v>2027</v>
      </c>
      <c r="F47" s="19">
        <f t="shared" si="3"/>
        <v>715</v>
      </c>
      <c r="G47" s="17">
        <f t="shared" si="4"/>
        <v>0.35273803650715341</v>
      </c>
      <c r="H47" s="18">
        <f t="shared" si="5"/>
        <v>5633</v>
      </c>
      <c r="I47" s="19">
        <f t="shared" si="6"/>
        <v>313</v>
      </c>
      <c r="J47" s="17">
        <f t="shared" si="7"/>
        <v>5.5565418072075268E-2</v>
      </c>
    </row>
    <row r="48" spans="1:10">
      <c r="A48" s="15">
        <v>2007</v>
      </c>
      <c r="B48" s="16">
        <f t="shared" si="8"/>
        <v>1504</v>
      </c>
      <c r="C48" s="20">
        <f t="shared" si="0"/>
        <v>774</v>
      </c>
      <c r="D48" s="17">
        <f t="shared" si="1"/>
        <v>0.5146276595744681</v>
      </c>
      <c r="E48" s="18">
        <f t="shared" si="2"/>
        <v>1920</v>
      </c>
      <c r="F48" s="19">
        <f t="shared" si="3"/>
        <v>674</v>
      </c>
      <c r="G48" s="17">
        <f t="shared" si="4"/>
        <v>0.35104166666666664</v>
      </c>
      <c r="H48" s="18">
        <f t="shared" si="5"/>
        <v>5955</v>
      </c>
      <c r="I48" s="19">
        <f t="shared" si="6"/>
        <v>270</v>
      </c>
      <c r="J48" s="17">
        <f t="shared" si="7"/>
        <v>4.534005037783375E-2</v>
      </c>
    </row>
    <row r="49" spans="1:10">
      <c r="A49" s="15">
        <v>2008</v>
      </c>
      <c r="B49" s="16">
        <f t="shared" si="8"/>
        <v>1591</v>
      </c>
      <c r="C49" s="20">
        <f t="shared" si="0"/>
        <v>779</v>
      </c>
      <c r="D49" s="17">
        <f t="shared" si="1"/>
        <v>0.48962916404776868</v>
      </c>
      <c r="E49" s="18">
        <f t="shared" si="2"/>
        <v>1957</v>
      </c>
      <c r="F49" s="19">
        <f t="shared" si="3"/>
        <v>705</v>
      </c>
      <c r="G49" s="17">
        <f t="shared" si="4"/>
        <v>0.3602452733776188</v>
      </c>
      <c r="H49" s="18">
        <f t="shared" si="5"/>
        <v>6018</v>
      </c>
      <c r="I49" s="19">
        <f t="shared" si="6"/>
        <v>309</v>
      </c>
      <c r="J49" s="17">
        <f t="shared" si="7"/>
        <v>5.1345962113659022E-2</v>
      </c>
    </row>
    <row r="50" spans="1:10">
      <c r="A50" s="15">
        <v>2009</v>
      </c>
      <c r="B50" s="16">
        <f t="shared" si="8"/>
        <v>1651</v>
      </c>
      <c r="C50" s="20">
        <f t="shared" si="0"/>
        <v>822</v>
      </c>
      <c r="D50" s="17">
        <f t="shared" si="1"/>
        <v>0.49788007268322226</v>
      </c>
      <c r="E50" s="18">
        <f t="shared" si="2"/>
        <v>1811</v>
      </c>
      <c r="F50" s="19">
        <f t="shared" si="3"/>
        <v>636</v>
      </c>
      <c r="G50" s="17">
        <f t="shared" si="4"/>
        <v>0.3511871893981226</v>
      </c>
      <c r="H50" s="18">
        <f t="shared" si="5"/>
        <v>5996</v>
      </c>
      <c r="I50" s="19">
        <f t="shared" si="6"/>
        <v>279</v>
      </c>
      <c r="J50" s="17">
        <f t="shared" si="7"/>
        <v>4.6531020680453637E-2</v>
      </c>
    </row>
    <row r="51" spans="1:10">
      <c r="A51" s="15">
        <v>2010</v>
      </c>
      <c r="B51" s="16">
        <f t="shared" si="8"/>
        <v>1639</v>
      </c>
      <c r="C51" s="20">
        <f t="shared" si="0"/>
        <v>780</v>
      </c>
      <c r="D51" s="17">
        <f t="shared" si="1"/>
        <v>0.4758999389871873</v>
      </c>
      <c r="E51" s="18">
        <f t="shared" si="2"/>
        <v>1967</v>
      </c>
      <c r="F51" s="19">
        <f t="shared" si="3"/>
        <v>664</v>
      </c>
      <c r="G51" s="17">
        <f t="shared" si="4"/>
        <v>0.33756990340620235</v>
      </c>
      <c r="H51" s="18">
        <f t="shared" si="5"/>
        <v>6187</v>
      </c>
      <c r="I51" s="19">
        <f t="shared" si="6"/>
        <v>285</v>
      </c>
      <c r="J51" s="17">
        <f t="shared" si="7"/>
        <v>4.6064328430580247E-2</v>
      </c>
    </row>
    <row r="52" spans="1:10">
      <c r="A52" s="15">
        <v>2011</v>
      </c>
      <c r="B52" s="16">
        <f t="shared" si="8"/>
        <v>1773</v>
      </c>
      <c r="C52" s="20">
        <f t="shared" si="0"/>
        <v>781</v>
      </c>
      <c r="D52" s="17">
        <f t="shared" si="1"/>
        <v>0.4404963338973491</v>
      </c>
      <c r="E52" s="18">
        <f t="shared" si="2"/>
        <v>1946</v>
      </c>
      <c r="F52" s="19">
        <f t="shared" si="3"/>
        <v>654</v>
      </c>
      <c r="G52" s="17">
        <f t="shared" si="4"/>
        <v>0.33607399794450155</v>
      </c>
      <c r="H52" s="18">
        <f t="shared" si="5"/>
        <v>6413</v>
      </c>
      <c r="I52" s="19">
        <f t="shared" si="6"/>
        <v>337</v>
      </c>
      <c r="J52" s="17">
        <f t="shared" si="7"/>
        <v>5.2549508810229219E-2</v>
      </c>
    </row>
    <row r="53" spans="1:10">
      <c r="A53" s="15">
        <v>2012</v>
      </c>
      <c r="B53" s="16">
        <f t="shared" si="8"/>
        <v>1849</v>
      </c>
      <c r="C53" s="20">
        <f t="shared" si="0"/>
        <v>803</v>
      </c>
      <c r="D53" s="17">
        <f t="shared" si="1"/>
        <v>0.43428880475932935</v>
      </c>
      <c r="E53" s="18">
        <f t="shared" si="2"/>
        <v>2044</v>
      </c>
      <c r="F53" s="19">
        <f t="shared" si="3"/>
        <v>729</v>
      </c>
      <c r="G53" s="17">
        <f t="shared" si="4"/>
        <v>0.35665362035225051</v>
      </c>
      <c r="H53" s="18">
        <f t="shared" si="5"/>
        <v>6880</v>
      </c>
      <c r="I53" s="19">
        <f t="shared" si="6"/>
        <v>417</v>
      </c>
      <c r="J53" s="17">
        <f t="shared" si="7"/>
        <v>6.0610465116279072E-2</v>
      </c>
    </row>
    <row r="54" spans="1:10">
      <c r="A54" s="15">
        <v>2013</v>
      </c>
      <c r="B54" s="16">
        <f>SUM(B27:R27)</f>
        <v>1867</v>
      </c>
      <c r="C54" s="20">
        <f>G27+H27+P27</f>
        <v>817</v>
      </c>
      <c r="D54" s="17">
        <f t="shared" ref="D54" si="9">C54/B54</f>
        <v>0.4376004284949116</v>
      </c>
      <c r="E54" s="18">
        <f t="shared" ref="E54" si="10">SUM(S27:AC27)</f>
        <v>2180</v>
      </c>
      <c r="F54" s="19">
        <f t="shared" ref="F54" si="11">Z27+AA27</f>
        <v>676</v>
      </c>
      <c r="G54" s="17">
        <f t="shared" ref="G54" si="12">F54/E54</f>
        <v>0.31009174311926607</v>
      </c>
      <c r="H54" s="18">
        <f t="shared" ref="H54" si="13">SUM(AD27:AQ27)</f>
        <v>7367</v>
      </c>
      <c r="I54" s="19">
        <f t="shared" ref="I54" si="14">AN27+AO27</f>
        <v>447</v>
      </c>
      <c r="J54" s="17">
        <f t="shared" ref="J54" si="15">I54/H54</f>
        <v>6.0675987511877291E-2</v>
      </c>
    </row>
  </sheetData>
  <mergeCells count="18">
    <mergeCell ref="AB6:AC6"/>
    <mergeCell ref="AP6:AQ6"/>
    <mergeCell ref="B5:J5"/>
    <mergeCell ref="K5:R5"/>
    <mergeCell ref="S5:AC5"/>
    <mergeCell ref="AD5:AQ5"/>
    <mergeCell ref="G6:H6"/>
    <mergeCell ref="I6:J6"/>
    <mergeCell ref="AF6:AG6"/>
    <mergeCell ref="AD6:AE6"/>
    <mergeCell ref="AH6:AI6"/>
    <mergeCell ref="AJ6:AK6"/>
    <mergeCell ref="AL6:AM6"/>
    <mergeCell ref="AN6:AO6"/>
    <mergeCell ref="Q6:R6"/>
    <mergeCell ref="T6:U6"/>
    <mergeCell ref="X6:Y6"/>
    <mergeCell ref="Z6:AA6"/>
  </mergeCells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Deanna Ratnikova</cp:lastModifiedBy>
  <dcterms:created xsi:type="dcterms:W3CDTF">2014-06-03T14:37:16Z</dcterms:created>
  <dcterms:modified xsi:type="dcterms:W3CDTF">2015-04-08T18:49:57Z</dcterms:modified>
</cp:coreProperties>
</file>